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изнес-план\shablony_finansovogo_plana\shablony_finansovogo_plana\xlsx\"/>
    </mc:Choice>
  </mc:AlternateContent>
  <bookViews>
    <workbookView xWindow="0" yWindow="0" windowWidth="20490" windowHeight="8940"/>
  </bookViews>
  <sheets>
    <sheet name="Исходные данные" sheetId="20" r:id="rId1"/>
    <sheet name="Финансовые результаты" sheetId="21" r:id="rId2"/>
    <sheet name="Движение денежных средств" sheetId="22" r:id="rId3"/>
    <sheet name="Оценка эффективности проекта" sheetId="23" r:id="rId4"/>
  </sheets>
  <definedNames>
    <definedName name="_xlnm.Print_Area" localSheetId="0">'Исходные данные'!$1:$1048576</definedName>
  </definedNames>
  <calcPr calcId="162913" fullCalcOnLoad="1"/>
</workbook>
</file>

<file path=xl/calcChain.xml><?xml version="1.0" encoding="utf-8"?>
<calcChain xmlns="http://schemas.openxmlformats.org/spreadsheetml/2006/main">
  <c r="C5" i="22" l="1"/>
  <c r="C9" i="22"/>
  <c r="C12" i="22"/>
  <c r="C15" i="22"/>
  <c r="C14" i="22" s="1"/>
  <c r="C16" i="22"/>
  <c r="C17" i="22"/>
  <c r="C18" i="22"/>
  <c r="C19" i="22"/>
  <c r="P19" i="22" s="1"/>
  <c r="C20" i="22"/>
  <c r="C23" i="22"/>
  <c r="D5" i="22"/>
  <c r="D12" i="22"/>
  <c r="P12" i="22" s="1"/>
  <c r="D15" i="22"/>
  <c r="D16" i="22"/>
  <c r="D17" i="22"/>
  <c r="D18" i="22"/>
  <c r="D19" i="22"/>
  <c r="D20" i="22"/>
  <c r="D21" i="22"/>
  <c r="O11" i="22"/>
  <c r="O12" i="22"/>
  <c r="N12" i="22"/>
  <c r="M12" i="22"/>
  <c r="L12" i="22"/>
  <c r="L10" i="22" s="1"/>
  <c r="K12" i="22"/>
  <c r="J12" i="22"/>
  <c r="I12" i="22"/>
  <c r="H12" i="22"/>
  <c r="H10" i="22" s="1"/>
  <c r="G12" i="22"/>
  <c r="F12" i="22"/>
  <c r="E12" i="22"/>
  <c r="O15" i="22"/>
  <c r="O16" i="22"/>
  <c r="O17" i="22"/>
  <c r="O18" i="22"/>
  <c r="O19" i="22"/>
  <c r="O20" i="22"/>
  <c r="O21" i="22"/>
  <c r="N15" i="22"/>
  <c r="N16" i="22"/>
  <c r="N14" i="22" s="1"/>
  <c r="N17" i="22"/>
  <c r="N18" i="22"/>
  <c r="N19" i="22"/>
  <c r="N20" i="22"/>
  <c r="N21" i="22"/>
  <c r="M15" i="22"/>
  <c r="M16" i="22"/>
  <c r="M17" i="22"/>
  <c r="M14" i="22" s="1"/>
  <c r="M18" i="22"/>
  <c r="M19" i="22"/>
  <c r="M20" i="22"/>
  <c r="M21" i="22"/>
  <c r="L15" i="22"/>
  <c r="L16" i="22"/>
  <c r="L17" i="22"/>
  <c r="L18" i="22"/>
  <c r="L14" i="22" s="1"/>
  <c r="L19" i="22"/>
  <c r="L20" i="22"/>
  <c r="L21" i="22"/>
  <c r="K15" i="22"/>
  <c r="K16" i="22"/>
  <c r="K17" i="22"/>
  <c r="K18" i="22"/>
  <c r="K19" i="22"/>
  <c r="K20" i="22"/>
  <c r="K21" i="22"/>
  <c r="J15" i="22"/>
  <c r="J16" i="22"/>
  <c r="J14" i="22" s="1"/>
  <c r="J17" i="22"/>
  <c r="J18" i="22"/>
  <c r="J19" i="22"/>
  <c r="J20" i="22"/>
  <c r="J21" i="22"/>
  <c r="I15" i="22"/>
  <c r="I16" i="22"/>
  <c r="I17" i="22"/>
  <c r="I14" i="22" s="1"/>
  <c r="I18" i="22"/>
  <c r="I19" i="22"/>
  <c r="I20" i="22"/>
  <c r="I21" i="22"/>
  <c r="H15" i="22"/>
  <c r="H16" i="22"/>
  <c r="H17" i="22"/>
  <c r="H18" i="22"/>
  <c r="H14" i="22" s="1"/>
  <c r="H19" i="22"/>
  <c r="H20" i="22"/>
  <c r="H21" i="22"/>
  <c r="G15" i="22"/>
  <c r="G16" i="22"/>
  <c r="G17" i="22"/>
  <c r="G18" i="22"/>
  <c r="G19" i="22"/>
  <c r="G20" i="22"/>
  <c r="G21" i="22"/>
  <c r="F15" i="22"/>
  <c r="F16" i="22"/>
  <c r="P16" i="22" s="1"/>
  <c r="F17" i="22"/>
  <c r="F18" i="22"/>
  <c r="F19" i="22"/>
  <c r="F20" i="22"/>
  <c r="P20" i="22" s="1"/>
  <c r="F21" i="22"/>
  <c r="E15" i="22"/>
  <c r="E16" i="22"/>
  <c r="E17" i="22"/>
  <c r="P17" i="22" s="1"/>
  <c r="E18" i="22"/>
  <c r="E19" i="22"/>
  <c r="E20" i="22"/>
  <c r="E21" i="22"/>
  <c r="P21" i="22" s="1"/>
  <c r="P9" i="22"/>
  <c r="P18" i="22"/>
  <c r="P15" i="22"/>
  <c r="O5" i="22"/>
  <c r="N5" i="22"/>
  <c r="M5" i="22"/>
  <c r="L5" i="22"/>
  <c r="K5" i="22"/>
  <c r="J5" i="22"/>
  <c r="I5" i="22"/>
  <c r="H5" i="22"/>
  <c r="G5" i="22"/>
  <c r="F5" i="22"/>
  <c r="E5" i="22"/>
  <c r="P5" i="22" s="1"/>
  <c r="D11" i="22"/>
  <c r="N11" i="22"/>
  <c r="M11" i="22"/>
  <c r="L11" i="22"/>
  <c r="K11" i="22"/>
  <c r="J11" i="22"/>
  <c r="I11" i="22"/>
  <c r="H11" i="22"/>
  <c r="G11" i="22"/>
  <c r="F11" i="22"/>
  <c r="E11" i="22"/>
  <c r="P11" i="22" s="1"/>
  <c r="C11" i="22"/>
  <c r="C9" i="20"/>
  <c r="D4" i="22"/>
  <c r="D6" i="22" s="1"/>
  <c r="D9" i="20"/>
  <c r="E4" i="22" s="1"/>
  <c r="E6" i="22" s="1"/>
  <c r="E9" i="20"/>
  <c r="F4" i="22"/>
  <c r="F6" i="22" s="1"/>
  <c r="F9" i="20"/>
  <c r="G4" i="22" s="1"/>
  <c r="G6" i="22" s="1"/>
  <c r="G9" i="20"/>
  <c r="H4" i="22"/>
  <c r="H6" i="22" s="1"/>
  <c r="I9" i="20"/>
  <c r="J4" i="22" s="1"/>
  <c r="J6" i="22" s="1"/>
  <c r="J9" i="20"/>
  <c r="K4" i="22"/>
  <c r="K6" i="22" s="1"/>
  <c r="K9" i="20"/>
  <c r="L4" i="22" s="1"/>
  <c r="L6" i="22" s="1"/>
  <c r="L9" i="20"/>
  <c r="M4" i="22"/>
  <c r="M6" i="22" s="1"/>
  <c r="M9" i="20"/>
  <c r="N4" i="22" s="1"/>
  <c r="N6" i="22" s="1"/>
  <c r="N9" i="20"/>
  <c r="O4" i="22"/>
  <c r="O6" i="22" s="1"/>
  <c r="H9" i="20"/>
  <c r="I4" i="22" s="1"/>
  <c r="I6" i="22" s="1"/>
  <c r="B9" i="20"/>
  <c r="C4" i="22"/>
  <c r="B19" i="20"/>
  <c r="C8" i="22" s="1"/>
  <c r="C19" i="20"/>
  <c r="D8" i="22"/>
  <c r="D7" i="22" s="1"/>
  <c r="D19" i="20"/>
  <c r="E8" i="22" s="1"/>
  <c r="E7" i="22" s="1"/>
  <c r="E19" i="20"/>
  <c r="F8" i="22"/>
  <c r="F7" i="22" s="1"/>
  <c r="F19" i="20"/>
  <c r="G8" i="22" s="1"/>
  <c r="G7" i="22" s="1"/>
  <c r="G19" i="20"/>
  <c r="H8" i="22"/>
  <c r="H7" i="22" s="1"/>
  <c r="H19" i="20"/>
  <c r="I8" i="22" s="1"/>
  <c r="I7" i="22" s="1"/>
  <c r="I19" i="20"/>
  <c r="J8" i="22"/>
  <c r="J7" i="22" s="1"/>
  <c r="J19" i="20"/>
  <c r="K8" i="22" s="1"/>
  <c r="K7" i="22" s="1"/>
  <c r="K19" i="20"/>
  <c r="L8" i="22"/>
  <c r="L7" i="22" s="1"/>
  <c r="L19" i="20"/>
  <c r="M8" i="22" s="1"/>
  <c r="M7" i="22" s="1"/>
  <c r="M19" i="20"/>
  <c r="N8" i="22"/>
  <c r="N7" i="22" s="1"/>
  <c r="N19" i="20"/>
  <c r="O8" i="22" s="1"/>
  <c r="O7" i="22" s="1"/>
  <c r="C25" i="20"/>
  <c r="D13" i="22"/>
  <c r="D25" i="20"/>
  <c r="E13" i="22" s="1"/>
  <c r="E25" i="20"/>
  <c r="F13" i="22"/>
  <c r="F10" i="22" s="1"/>
  <c r="F25" i="20"/>
  <c r="G13" i="22" s="1"/>
  <c r="G10" i="22" s="1"/>
  <c r="G25" i="20"/>
  <c r="H13" i="22"/>
  <c r="H25" i="20"/>
  <c r="I13" i="22" s="1"/>
  <c r="I25" i="20"/>
  <c r="J13" i="22"/>
  <c r="J10" i="22" s="1"/>
  <c r="J25" i="20"/>
  <c r="K13" i="22" s="1"/>
  <c r="K10" i="22" s="1"/>
  <c r="K25" i="20"/>
  <c r="L13" i="22"/>
  <c r="L25" i="20"/>
  <c r="M13" i="22" s="1"/>
  <c r="M25" i="20"/>
  <c r="N13" i="22"/>
  <c r="N10" i="22" s="1"/>
  <c r="N25" i="20"/>
  <c r="O13" i="22" s="1"/>
  <c r="O10" i="22" s="1"/>
  <c r="B25" i="20"/>
  <c r="C13" i="22"/>
  <c r="C10" i="22"/>
  <c r="C37" i="20"/>
  <c r="D22" i="22" s="1"/>
  <c r="D14" i="22" s="1"/>
  <c r="B37" i="20"/>
  <c r="C22" i="22"/>
  <c r="D37" i="20"/>
  <c r="E22" i="22"/>
  <c r="E37" i="20"/>
  <c r="F22" i="22"/>
  <c r="F37" i="20"/>
  <c r="G22" i="22"/>
  <c r="G37" i="20"/>
  <c r="H22" i="22"/>
  <c r="H37" i="20"/>
  <c r="I22" i="22"/>
  <c r="I37" i="20"/>
  <c r="J22" i="22"/>
  <c r="J37" i="20"/>
  <c r="K22" i="22"/>
  <c r="K37" i="20"/>
  <c r="L22" i="22"/>
  <c r="L37" i="20"/>
  <c r="M22" i="22"/>
  <c r="M37" i="20"/>
  <c r="N22" i="22"/>
  <c r="N37" i="20"/>
  <c r="O22" i="22"/>
  <c r="G14" i="22"/>
  <c r="K14" i="22"/>
  <c r="O14" i="22"/>
  <c r="C41" i="20"/>
  <c r="D26" i="22"/>
  <c r="D41" i="20"/>
  <c r="E26" i="22"/>
  <c r="E41" i="20"/>
  <c r="F26" i="22"/>
  <c r="F41" i="20"/>
  <c r="G26" i="22"/>
  <c r="G41" i="20"/>
  <c r="H26" i="22"/>
  <c r="H41" i="20"/>
  <c r="I26" i="22"/>
  <c r="I41" i="20"/>
  <c r="J26" i="22"/>
  <c r="J41" i="20"/>
  <c r="K26" i="22"/>
  <c r="K41" i="20"/>
  <c r="L26" i="22"/>
  <c r="L41" i="20"/>
  <c r="M26" i="22"/>
  <c r="M41" i="20"/>
  <c r="N26" i="22"/>
  <c r="N41" i="20"/>
  <c r="O26" i="22"/>
  <c r="B41" i="20"/>
  <c r="C26" i="22"/>
  <c r="P26" i="22" s="1"/>
  <c r="C7" i="21"/>
  <c r="D24" i="22" s="1"/>
  <c r="C8" i="21"/>
  <c r="D7" i="21"/>
  <c r="E24" i="22" s="1"/>
  <c r="E23" i="22" s="1"/>
  <c r="D8" i="21"/>
  <c r="E7" i="21"/>
  <c r="E8" i="21"/>
  <c r="F24" i="22" s="1"/>
  <c r="F7" i="21"/>
  <c r="F8" i="21"/>
  <c r="G24" i="22"/>
  <c r="G7" i="21"/>
  <c r="H24" i="22" s="1"/>
  <c r="H23" i="22" s="1"/>
  <c r="G8" i="21"/>
  <c r="H7" i="21"/>
  <c r="I24" i="22" s="1"/>
  <c r="H8" i="21"/>
  <c r="I7" i="21"/>
  <c r="I8" i="21"/>
  <c r="J24" i="22" s="1"/>
  <c r="J23" i="22" s="1"/>
  <c r="J7" i="21"/>
  <c r="J8" i="21"/>
  <c r="K24" i="22"/>
  <c r="K23" i="22" s="1"/>
  <c r="K7" i="21"/>
  <c r="L24" i="22" s="1"/>
  <c r="K8" i="21"/>
  <c r="L7" i="21"/>
  <c r="M24" i="22" s="1"/>
  <c r="M23" i="22" s="1"/>
  <c r="L8" i="21"/>
  <c r="M7" i="21"/>
  <c r="M8" i="21"/>
  <c r="N24" i="22" s="1"/>
  <c r="N23" i="22" s="1"/>
  <c r="N7" i="21"/>
  <c r="N8" i="21"/>
  <c r="O24" i="22"/>
  <c r="G23" i="22"/>
  <c r="F5" i="21"/>
  <c r="F9" i="21" s="1"/>
  <c r="F6" i="21"/>
  <c r="G5" i="21"/>
  <c r="G9" i="21" s="1"/>
  <c r="G6" i="21"/>
  <c r="H5" i="21"/>
  <c r="I5" i="21"/>
  <c r="I9" i="21" s="1"/>
  <c r="I6" i="21"/>
  <c r="J5" i="21"/>
  <c r="J9" i="21" s="1"/>
  <c r="J6" i="21"/>
  <c r="K5" i="21"/>
  <c r="K9" i="21" s="1"/>
  <c r="K6" i="21"/>
  <c r="L5" i="21"/>
  <c r="M5" i="21"/>
  <c r="M9" i="21" s="1"/>
  <c r="M6" i="21"/>
  <c r="N5" i="21"/>
  <c r="N9" i="21" s="1"/>
  <c r="N6" i="21"/>
  <c r="C5" i="21"/>
  <c r="C9" i="21" s="1"/>
  <c r="C6" i="21"/>
  <c r="D5" i="21"/>
  <c r="D9" i="21" s="1"/>
  <c r="D6" i="21"/>
  <c r="E5" i="21"/>
  <c r="E9" i="21" s="1"/>
  <c r="E6" i="21"/>
  <c r="J39" i="23"/>
  <c r="J43" i="23" s="1"/>
  <c r="J44" i="23" s="1"/>
  <c r="O8" i="21"/>
  <c r="O7" i="21"/>
  <c r="N27" i="22" l="1"/>
  <c r="D11" i="21"/>
  <c r="D10" i="21"/>
  <c r="D12" i="21" s="1"/>
  <c r="N11" i="21"/>
  <c r="N12" i="21"/>
  <c r="N10" i="21"/>
  <c r="G11" i="21"/>
  <c r="G10" i="21"/>
  <c r="G12" i="21"/>
  <c r="K27" i="22"/>
  <c r="H27" i="22"/>
  <c r="C7" i="22"/>
  <c r="P8" i="22"/>
  <c r="J11" i="21"/>
  <c r="J10" i="21"/>
  <c r="J12" i="21" s="1"/>
  <c r="K11" i="21"/>
  <c r="K12" i="21"/>
  <c r="K10" i="21"/>
  <c r="I11" i="21"/>
  <c r="I10" i="21"/>
  <c r="J27" i="22"/>
  <c r="E27" i="22"/>
  <c r="P4" i="22"/>
  <c r="E11" i="21"/>
  <c r="E10" i="21"/>
  <c r="E12" i="21" s="1"/>
  <c r="C10" i="21"/>
  <c r="C11" i="21"/>
  <c r="M11" i="21"/>
  <c r="M10" i="21"/>
  <c r="F11" i="21"/>
  <c r="F12" i="21" s="1"/>
  <c r="F10" i="21"/>
  <c r="P24" i="22"/>
  <c r="D23" i="22"/>
  <c r="P22" i="22"/>
  <c r="P13" i="22"/>
  <c r="G27" i="22"/>
  <c r="D27" i="22"/>
  <c r="I10" i="22"/>
  <c r="M10" i="22"/>
  <c r="M27" i="22" s="1"/>
  <c r="F14" i="22"/>
  <c r="D10" i="22"/>
  <c r="P10" i="22" s="1"/>
  <c r="O5" i="21"/>
  <c r="E14" i="22"/>
  <c r="P14" i="22" s="1"/>
  <c r="E10" i="22"/>
  <c r="C6" i="22"/>
  <c r="L6" i="21"/>
  <c r="L9" i="21" s="1"/>
  <c r="H6" i="21"/>
  <c r="O6" i="21" s="1"/>
  <c r="L10" i="21" l="1"/>
  <c r="O25" i="22" s="1"/>
  <c r="O23" i="22" s="1"/>
  <c r="O27" i="22" s="1"/>
  <c r="L11" i="21"/>
  <c r="L12" i="21"/>
  <c r="P6" i="22"/>
  <c r="L25" i="22"/>
  <c r="L23" i="22" s="1"/>
  <c r="L27" i="22" s="1"/>
  <c r="I12" i="21"/>
  <c r="H9" i="21"/>
  <c r="C12" i="21"/>
  <c r="C27" i="22"/>
  <c r="C28" i="22" s="1"/>
  <c r="D3" i="22" s="1"/>
  <c r="D28" i="22" s="1"/>
  <c r="E3" i="22" s="1"/>
  <c r="E28" i="22" s="1"/>
  <c r="F3" i="22" s="1"/>
  <c r="P7" i="22"/>
  <c r="M12" i="21"/>
  <c r="F25" i="22"/>
  <c r="C13" i="21" l="1"/>
  <c r="H11" i="21"/>
  <c r="O11" i="21" s="1"/>
  <c r="H10" i="21"/>
  <c r="O9" i="21"/>
  <c r="F23" i="22"/>
  <c r="C15" i="21" l="1"/>
  <c r="D13" i="21"/>
  <c r="E13" i="21" s="1"/>
  <c r="F13" i="21" s="1"/>
  <c r="G13" i="21" s="1"/>
  <c r="C14" i="21"/>
  <c r="D14" i="21" s="1"/>
  <c r="E14" i="21" s="1"/>
  <c r="F14" i="21" s="1"/>
  <c r="G14" i="21" s="1"/>
  <c r="H12" i="21"/>
  <c r="O12" i="21" s="1"/>
  <c r="F27" i="22"/>
  <c r="O10" i="21"/>
  <c r="I25" i="22"/>
  <c r="I23" i="22" l="1"/>
  <c r="P25" i="22"/>
  <c r="J41" i="23"/>
  <c r="J40" i="23"/>
  <c r="J38" i="23"/>
  <c r="H13" i="21"/>
  <c r="I13" i="21" s="1"/>
  <c r="J13" i="21" s="1"/>
  <c r="K13" i="21" s="1"/>
  <c r="L13" i="21" s="1"/>
  <c r="M13" i="21" s="1"/>
  <c r="N13" i="21" s="1"/>
  <c r="H14" i="21"/>
  <c r="I14" i="21" s="1"/>
  <c r="J14" i="21" s="1"/>
  <c r="K14" i="21" s="1"/>
  <c r="L14" i="21" s="1"/>
  <c r="M14" i="21" s="1"/>
  <c r="N14" i="21" s="1"/>
  <c r="J42" i="23" s="1"/>
  <c r="F28" i="22"/>
  <c r="G3" i="22" s="1"/>
  <c r="G28" i="22" s="1"/>
  <c r="H3" i="22" s="1"/>
  <c r="H28" i="22" s="1"/>
  <c r="I3" i="22" s="1"/>
  <c r="D15" i="21"/>
  <c r="E15" i="21" s="1"/>
  <c r="F15" i="21" s="1"/>
  <c r="G15" i="21" s="1"/>
  <c r="H15" i="21" s="1"/>
  <c r="I15" i="21" s="1"/>
  <c r="J15" i="21" s="1"/>
  <c r="K15" i="21" s="1"/>
  <c r="L15" i="21" s="1"/>
  <c r="M15" i="21" s="1"/>
  <c r="N15" i="21" s="1"/>
  <c r="I27" i="22" l="1"/>
  <c r="P27" i="22" s="1"/>
  <c r="P23" i="22"/>
  <c r="I28" i="22" l="1"/>
  <c r="J3" i="22" s="1"/>
  <c r="J28" i="22" s="1"/>
  <c r="K3" i="22" s="1"/>
  <c r="K28" i="22" s="1"/>
  <c r="L3" i="22" s="1"/>
  <c r="L28" i="22" s="1"/>
  <c r="M3" i="22" s="1"/>
  <c r="M28" i="22" s="1"/>
  <c r="N3" i="22" s="1"/>
  <c r="N28" i="22" s="1"/>
  <c r="O3" i="22" s="1"/>
  <c r="O28" i="22" s="1"/>
</calcChain>
</file>

<file path=xl/sharedStrings.xml><?xml version="1.0" encoding="utf-8"?>
<sst xmlns="http://schemas.openxmlformats.org/spreadsheetml/2006/main" count="129" uniqueCount="105">
  <si>
    <t>Плата за аренду</t>
  </si>
  <si>
    <t>Коммунальные услуги</t>
  </si>
  <si>
    <t>Транспортные расходы</t>
  </si>
  <si>
    <t>Расходы на рекламу</t>
  </si>
  <si>
    <t>Ремонт</t>
  </si>
  <si>
    <t>№ пп</t>
  </si>
  <si>
    <t>Статьи расходов и доходов</t>
  </si>
  <si>
    <t>Интервал планирования, мес.</t>
  </si>
  <si>
    <t>ВСЕГО: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</si>
  <si>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</si>
  <si>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</si>
  <si>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</si>
  <si>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</si>
  <si>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</si>
  <si>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</si>
  <si>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</si>
  <si>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</si>
  <si>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</si>
  <si>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1.</t>
  </si>
  <si>
    <t>Арендная плата</t>
  </si>
  <si>
    <t>То же нарастающим итогом</t>
  </si>
  <si>
    <t>8.</t>
  </si>
  <si>
    <t>Организационные расходы</t>
  </si>
  <si>
    <t>ВСЕГО</t>
  </si>
  <si>
    <t>Остаток денежных средств на начало месяца</t>
  </si>
  <si>
    <t>Источники финансирования (собственные средства, займы, кредиты, субсидия и т.д.)</t>
  </si>
  <si>
    <t>Поступления от реализации</t>
  </si>
  <si>
    <t>Итого поступления (2+3)</t>
  </si>
  <si>
    <t>Расходы организационного периода, всего                                        в том числе:</t>
  </si>
  <si>
    <t>Капитальные затраты</t>
  </si>
  <si>
    <t>Текущие расходы организационного периода</t>
  </si>
  <si>
    <t>Переменные затраты, всего                     в том числе:</t>
  </si>
  <si>
    <t>Постоянные затраты, всего                                                          в том числе:</t>
  </si>
  <si>
    <t>Налоги, всего                                             в том числе:</t>
  </si>
  <si>
    <t>Выплаты по кредитам и займам</t>
  </si>
  <si>
    <t>Амортизация</t>
  </si>
  <si>
    <t>Исходные данные для составления финансового плана</t>
  </si>
  <si>
    <t>Организационно-правовая форма:</t>
  </si>
  <si>
    <t>Индивидуальный предприниматель без образования юридического лица</t>
  </si>
  <si>
    <t>Система налогообложения:</t>
  </si>
  <si>
    <t>Вид деятельности:</t>
  </si>
  <si>
    <t>Иные переменные расходы, всего:</t>
  </si>
  <si>
    <t>Иные переменные расходы</t>
  </si>
  <si>
    <t>Иные постоянные расходы, всего:</t>
  </si>
  <si>
    <t>Расходы:</t>
  </si>
  <si>
    <t>Капитальные затраты, всего:</t>
  </si>
  <si>
    <t>Источники финансирования, всего:</t>
  </si>
  <si>
    <t>собственные средства</t>
  </si>
  <si>
    <t>займы, кредиты</t>
  </si>
  <si>
    <t>в том числе:</t>
  </si>
  <si>
    <t>иные источники</t>
  </si>
  <si>
    <t>Выплаты по кредитам, всего:</t>
  </si>
  <si>
    <t>Виды налогов</t>
  </si>
  <si>
    <t>базовые</t>
  </si>
  <si>
    <t>ставки</t>
  </si>
  <si>
    <t>уточнен.</t>
  </si>
  <si>
    <t>Прочие расходы, всего:</t>
  </si>
  <si>
    <t>Краткое название проекта -</t>
  </si>
  <si>
    <t>Предприниматель</t>
  </si>
  <si>
    <t>ФИО</t>
  </si>
  <si>
    <t>Подпись:</t>
  </si>
  <si>
    <t>Сумма чистой прибыли за первый год деятельности предприятия (руб.)</t>
  </si>
  <si>
    <t>Упрощенная</t>
  </si>
  <si>
    <t>План финансовых результатов деятельности</t>
  </si>
  <si>
    <t>План движения денежных средств</t>
  </si>
  <si>
    <t>Проверка окупаемости общих вложений</t>
  </si>
  <si>
    <t>Рентабельность продукции (прибыль:затраты) (%)</t>
  </si>
  <si>
    <t>Рентабельность общих вложений (прибыль:общая сумма финансирования) (%)</t>
  </si>
  <si>
    <t>Срок окупаемости общих вложений (мес.)</t>
  </si>
  <si>
    <t>мес.</t>
  </si>
  <si>
    <t>Страховой взнос на обязательное социальное страхование</t>
  </si>
  <si>
    <t>нал.база</t>
  </si>
  <si>
    <t>Начисления на зар.плату наемного персонала</t>
  </si>
  <si>
    <t>Зарплата наемного персонала</t>
  </si>
  <si>
    <t>Хозяйственные расходы</t>
  </si>
  <si>
    <t>Иные постоянные и прочие расходы</t>
  </si>
  <si>
    <t>Всего расходов (5+6+7+8+9)</t>
  </si>
  <si>
    <t>Остаток денежных средств на конец месяца (1+4-10)</t>
  </si>
  <si>
    <t>Показатели финансовой состоятельности и экономической эффективности проекта:</t>
  </si>
  <si>
    <t>Зар. плата персонала</t>
  </si>
  <si>
    <t>Объект налогообложения:</t>
  </si>
  <si>
    <t>Взносы на обязательное пенсионное страхование</t>
  </si>
  <si>
    <t>Выручка от реализации</t>
  </si>
  <si>
    <t>Текущие затраты, всего:</t>
  </si>
  <si>
    <t>Обязательное соц.страхование от несчастных случаев</t>
  </si>
  <si>
    <t>Единый налог на доходы предпринимателя</t>
  </si>
  <si>
    <t>Проверка окупаемости собственных вложений</t>
  </si>
  <si>
    <t>Сумма вложений собственных средств (руб)</t>
  </si>
  <si>
    <t>Рентабельность вложений собственных средств (прибыль:сумма вложений собственных средств) (%)</t>
  </si>
  <si>
    <t>Срок окупаемости вложений собственных средств (мес.)</t>
  </si>
  <si>
    <t>Доходы, уменьшенные на величину расходов (прибыль)</t>
  </si>
  <si>
    <t>Доходы за вычетом расходов</t>
  </si>
  <si>
    <t>Сумма единого налога (при наличии прибыли)</t>
  </si>
  <si>
    <t>Минимальный налог (при наличии убытка)</t>
  </si>
  <si>
    <t>Единый налог на доходы, уменьшенные на величину расходов</t>
  </si>
  <si>
    <t>Чистый доход предпринимателя                                    (5-6-7)</t>
  </si>
  <si>
    <t>в т.ч.</t>
  </si>
  <si>
    <t>в т.ч. погашение кредита</t>
  </si>
  <si>
    <t>проценты по кредиту</t>
  </si>
  <si>
    <t>Выручка от реализации услуг, всего:</t>
  </si>
  <si>
    <t>Расходы на материалы (с НДС)</t>
  </si>
  <si>
    <t>Закупки материалов</t>
  </si>
  <si>
    <t>Расходы на содержание транспорта</t>
  </si>
  <si>
    <t>субсидии</t>
  </si>
  <si>
    <t>Общественное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</si>
</sst>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р_._-;\-* #,##0_р_._-;_-* &quot;-&quot;_р_._-;_-@_-"/>
    <numFmt numFmtId="172" formatCode="0.0%"/>
    <numFmt numFmtId="173" formatCode="#,##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/>
    <xf numFmtId="0" fontId="2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center"/>
    </xf>
    <xf numFmtId="173" fontId="2" fillId="0" borderId="0" xfId="0" applyNumberFormat="1" applyFont="1"/>
    <xf numFmtId="173" fontId="2" fillId="0" borderId="0" xfId="1" applyNumberFormat="1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9" fontId="9" fillId="0" borderId="16" xfId="0" applyNumberFormat="1" applyFont="1" applyBorder="1" applyAlignment="1">
      <alignment horizontal="center" vertical="top" wrapText="1"/>
    </xf>
    <xf numFmtId="169" fontId="9" fillId="0" borderId="21" xfId="0" applyNumberFormat="1" applyFont="1" applyBorder="1" applyAlignment="1">
      <alignment horizontal="center" vertical="top" wrapText="1"/>
    </xf>
    <xf numFmtId="169" fontId="9" fillId="0" borderId="22" xfId="0" applyNumberFormat="1" applyFont="1" applyBorder="1" applyAlignment="1">
      <alignment horizontal="center" vertical="top" wrapText="1"/>
    </xf>
    <xf numFmtId="169" fontId="9" fillId="0" borderId="23" xfId="0" applyNumberFormat="1" applyFont="1" applyBorder="1" applyAlignment="1">
      <alignment horizontal="center" vertical="top" wrapText="1"/>
    </xf>
    <xf numFmtId="9" fontId="2" fillId="0" borderId="0" xfId="1" applyFont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 inden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top" wrapText="1"/>
    </xf>
    <xf numFmtId="172" fontId="9" fillId="0" borderId="5" xfId="1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2" fillId="0" borderId="30" xfId="0" applyFont="1" applyBorder="1" applyAlignment="1">
      <alignment horizontal="center"/>
    </xf>
    <xf numFmtId="0" fontId="9" fillId="0" borderId="31" xfId="0" applyFont="1" applyBorder="1" applyAlignment="1">
      <alignment vertical="top" wrapText="1"/>
    </xf>
    <xf numFmtId="169" fontId="9" fillId="0" borderId="32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 indent="2"/>
    </xf>
    <xf numFmtId="169" fontId="9" fillId="0" borderId="29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9" fontId="9" fillId="0" borderId="34" xfId="0" applyNumberFormat="1" applyFont="1" applyBorder="1" applyAlignment="1">
      <alignment vertical="top" wrapText="1"/>
    </xf>
    <xf numFmtId="169" fontId="9" fillId="0" borderId="16" xfId="0" applyNumberFormat="1" applyFont="1" applyBorder="1" applyAlignment="1">
      <alignment vertical="top" wrapText="1"/>
    </xf>
    <xf numFmtId="169" fontId="9" fillId="0" borderId="29" xfId="0" applyNumberFormat="1" applyFont="1" applyBorder="1" applyAlignment="1">
      <alignment vertical="top" wrapText="1"/>
    </xf>
    <xf numFmtId="169" fontId="9" fillId="0" borderId="35" xfId="0" applyNumberFormat="1" applyFont="1" applyBorder="1" applyAlignment="1">
      <alignment vertical="top" wrapText="1"/>
    </xf>
    <xf numFmtId="169" fontId="9" fillId="0" borderId="36" xfId="0" applyNumberFormat="1" applyFont="1" applyBorder="1" applyAlignment="1">
      <alignment vertical="top" wrapText="1"/>
    </xf>
    <xf numFmtId="169" fontId="9" fillId="0" borderId="37" xfId="0" applyNumberFormat="1" applyFont="1" applyBorder="1" applyAlignment="1">
      <alignment vertical="top" wrapText="1"/>
    </xf>
    <xf numFmtId="49" fontId="9" fillId="0" borderId="38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169" fontId="9" fillId="0" borderId="40" xfId="0" applyNumberFormat="1" applyFont="1" applyBorder="1" applyAlignment="1">
      <alignment horizontal="center" vertical="top" wrapText="1"/>
    </xf>
    <xf numFmtId="169" fontId="2" fillId="0" borderId="41" xfId="0" applyNumberFormat="1" applyFont="1" applyBorder="1" applyAlignment="1">
      <alignment horizontal="center" vertical="top" wrapText="1"/>
    </xf>
    <xf numFmtId="169" fontId="2" fillId="0" borderId="32" xfId="0" applyNumberFormat="1" applyFont="1" applyBorder="1" applyAlignment="1">
      <alignment horizontal="center" vertical="top" wrapText="1"/>
    </xf>
    <xf numFmtId="169" fontId="9" fillId="0" borderId="41" xfId="0" applyNumberFormat="1" applyFont="1" applyBorder="1" applyAlignment="1">
      <alignment horizontal="center" vertical="top" wrapText="1"/>
    </xf>
    <xf numFmtId="169" fontId="9" fillId="0" borderId="42" xfId="0" applyNumberFormat="1" applyFont="1" applyBorder="1" applyAlignment="1">
      <alignment horizontal="center" vertical="top" wrapText="1"/>
    </xf>
    <xf numFmtId="169" fontId="9" fillId="0" borderId="39" xfId="0" applyNumberFormat="1" applyFont="1" applyBorder="1" applyAlignment="1">
      <alignment horizontal="center" vertical="top" wrapText="1"/>
    </xf>
    <xf numFmtId="169" fontId="5" fillId="0" borderId="40" xfId="0" applyNumberFormat="1" applyFont="1" applyBorder="1" applyAlignment="1">
      <alignment horizontal="center" vertical="top" wrapText="1"/>
    </xf>
    <xf numFmtId="169" fontId="5" fillId="0" borderId="23" xfId="0" applyNumberFormat="1" applyFont="1" applyBorder="1" applyAlignment="1">
      <alignment horizontal="center" vertical="top" wrapText="1"/>
    </xf>
    <xf numFmtId="169" fontId="5" fillId="0" borderId="32" xfId="0" applyNumberFormat="1" applyFont="1" applyBorder="1" applyAlignment="1">
      <alignment horizontal="center" vertical="top" wrapText="1"/>
    </xf>
    <xf numFmtId="169" fontId="4" fillId="0" borderId="40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41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7" fillId="0" borderId="41" xfId="0" applyNumberFormat="1" applyFont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5" fillId="0" borderId="11" xfId="0" applyNumberFormat="1" applyFont="1" applyBorder="1" applyAlignment="1">
      <alignment horizontal="center" vertical="top" wrapText="1"/>
    </xf>
    <xf numFmtId="169" fontId="5" fillId="0" borderId="43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9" fillId="3" borderId="31" xfId="0" applyFont="1" applyFill="1" applyBorder="1" applyAlignment="1">
      <alignment vertical="top" wrapText="1"/>
    </xf>
    <xf numFmtId="169" fontId="9" fillId="3" borderId="34" xfId="0" applyNumberFormat="1" applyFont="1" applyFill="1" applyBorder="1" applyAlignment="1">
      <alignment horizontal="center" vertical="top" wrapText="1"/>
    </xf>
    <xf numFmtId="169" fontId="9" fillId="3" borderId="16" xfId="0" applyNumberFormat="1" applyFont="1" applyFill="1" applyBorder="1" applyAlignment="1">
      <alignment horizontal="center" vertical="top" wrapText="1"/>
    </xf>
    <xf numFmtId="169" fontId="9" fillId="3" borderId="29" xfId="0" applyNumberFormat="1" applyFont="1" applyFill="1" applyBorder="1" applyAlignment="1">
      <alignment horizontal="center" vertical="top" wrapText="1"/>
    </xf>
    <xf numFmtId="169" fontId="9" fillId="0" borderId="4" xfId="0" applyNumberFormat="1" applyFont="1" applyBorder="1" applyAlignment="1">
      <alignment horizontal="center" vertical="top" wrapText="1"/>
    </xf>
    <xf numFmtId="169" fontId="9" fillId="0" borderId="41" xfId="0" applyNumberFormat="1" applyFont="1" applyBorder="1" applyAlignment="1">
      <alignment vertical="top" wrapText="1"/>
    </xf>
    <xf numFmtId="169" fontId="9" fillId="0" borderId="44" xfId="0" applyNumberFormat="1" applyFont="1" applyBorder="1" applyAlignment="1">
      <alignment horizontal="center" vertical="top" wrapText="1"/>
    </xf>
    <xf numFmtId="169" fontId="9" fillId="0" borderId="45" xfId="0" applyNumberFormat="1" applyFont="1" applyBorder="1" applyAlignment="1">
      <alignment horizontal="center" vertical="top" wrapText="1"/>
    </xf>
    <xf numFmtId="0" fontId="9" fillId="0" borderId="46" xfId="0" applyFont="1" applyBorder="1" applyAlignment="1">
      <alignment horizontal="left" vertical="top" wrapText="1" indent="4"/>
    </xf>
    <xf numFmtId="169" fontId="9" fillId="0" borderId="47" xfId="0" applyNumberFormat="1" applyFont="1" applyBorder="1" applyAlignment="1">
      <alignment vertical="top" wrapText="1"/>
    </xf>
    <xf numFmtId="169" fontId="9" fillId="0" borderId="4" xfId="0" applyNumberFormat="1" applyFont="1" applyBorder="1" applyAlignment="1">
      <alignment vertical="top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движения денежных средств</a:t>
            </a:r>
          </a:p>
        </c:rich>
      </c:tx>
      <c:layout>
        <c:manualLayout>
          <c:xMode val="edge"/>
          <c:yMode val="edge"/>
          <c:x val="0.34549172988274313"/>
          <c:y val="2.7444276844812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77706154328695E-2"/>
          <c:y val="0.13379084961846191"/>
          <c:w val="0.88753887207414361"/>
          <c:h val="0.747856544021145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средств'!$C$2:$O$2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D-4590-908B-9FFED5F9D7DF}"/>
            </c:ext>
          </c:extLst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средств'!$C$28:$O$28</c:f>
              <c:numCache>
                <c:formatCode>_-* #\ ##0_р_._-;\-* #\ ##0_р_._-;_-* "-"_р_._-;_-@_-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D-4590-908B-9FFED5F9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536648"/>
        <c:axId val="1"/>
      </c:lineChart>
      <c:catAx>
        <c:axId val="397536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период</a:t>
                </a:r>
              </a:p>
            </c:rich>
          </c:tx>
          <c:layout>
            <c:manualLayout>
              <c:xMode val="edge"/>
              <c:yMode val="edge"/>
              <c:x val="0.51570466425312689"/>
              <c:y val="0.93482068002643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1.6210755654322256E-2"/>
              <c:y val="0.48199011208702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7536648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34</xdr:row>
      <xdr:rowOff>47625</xdr:rowOff>
    </xdr:to>
    <xdr:graphicFrame macro="">
      <xdr:nvGraphicFramePr>
        <xdr:cNvPr id="30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4"/>
  <sheetViews>
    <sheetView tabSelected="1" zoomScale="74" workbookViewId="0">
      <pane xSplit="1" ySplit="8" topLeftCell="B9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defaultRowHeight="12.75" x14ac:dyDescent="0.2"/>
  <cols>
    <col min="1" max="1" width="35.28515625" customWidth="1"/>
    <col min="2" max="2" width="11.7109375" customWidth="1"/>
    <col min="3" max="14" width="11.7109375" style="2" customWidth="1"/>
  </cols>
  <sheetData>
    <row r="1" spans="1:14" s="55" customFormat="1" ht="23.45" customHeight="1" x14ac:dyDescent="0.2">
      <c r="A1" s="56" t="s">
        <v>36</v>
      </c>
      <c r="B1" s="56"/>
      <c r="C1" s="57"/>
      <c r="D1" s="57"/>
      <c r="E1" s="57" t="s">
        <v>57</v>
      </c>
      <c r="F1" s="57"/>
      <c r="G1" s="64"/>
      <c r="H1" s="62"/>
      <c r="I1" s="62"/>
      <c r="J1" s="62"/>
      <c r="K1" s="63"/>
      <c r="L1" s="63"/>
      <c r="M1" s="63"/>
      <c r="N1" s="63"/>
    </row>
    <row r="2" spans="1:14" x14ac:dyDescent="0.2">
      <c r="A2" s="54" t="s">
        <v>37</v>
      </c>
      <c r="B2" t="s">
        <v>38</v>
      </c>
    </row>
    <row r="3" spans="1:14" x14ac:dyDescent="0.2">
      <c r="A3" s="54" t="s">
        <v>39</v>
      </c>
      <c r="B3" t="s">
        <v>62</v>
      </c>
    </row>
    <row r="4" spans="1:14" x14ac:dyDescent="0.2">
      <c r="A4" s="54" t="s">
        <v>80</v>
      </c>
      <c r="B4" t="s">
        <v>90</v>
      </c>
    </row>
    <row r="5" spans="1:14" x14ac:dyDescent="0.2">
      <c r="A5" s="54" t="s">
        <v>40</v>
      </c>
      <c r="B5" t="s">
        <v>104</v>
      </c>
    </row>
    <row r="6" spans="1:14" ht="7.9" customHeight="1" thickBot="1" x14ac:dyDescent="0.25">
      <c r="A6" s="7"/>
      <c r="B6" s="7"/>
      <c r="E6" s="8"/>
    </row>
    <row r="7" spans="1:14" ht="14.25" customHeight="1" x14ac:dyDescent="0.2">
      <c r="A7" s="136" t="s">
        <v>6</v>
      </c>
      <c r="B7" s="138" t="s">
        <v>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s="1" customFormat="1" ht="13.5" thickBot="1" x14ac:dyDescent="0.25">
      <c r="A8" s="137"/>
      <c r="B8" s="71">
        <v>0</v>
      </c>
      <c r="C8" s="7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90">
        <v>12</v>
      </c>
    </row>
    <row r="9" spans="1:14" ht="13.9" customHeight="1" thickTop="1" x14ac:dyDescent="0.2">
      <c r="A9" s="91" t="s">
        <v>46</v>
      </c>
      <c r="B9" s="76">
        <f>SUM(B11:B14)</f>
        <v>0</v>
      </c>
      <c r="C9" s="77">
        <f t="shared" ref="C9:N9" si="0">SUM(C11:C14)</f>
        <v>0</v>
      </c>
      <c r="D9" s="77">
        <f t="shared" si="0"/>
        <v>0</v>
      </c>
      <c r="E9" s="77">
        <f t="shared" si="0"/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92">
        <f t="shared" si="0"/>
        <v>0</v>
      </c>
    </row>
    <row r="10" spans="1:14" ht="13.9" customHeight="1" x14ac:dyDescent="0.2">
      <c r="A10" s="93" t="s">
        <v>49</v>
      </c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94"/>
    </row>
    <row r="11" spans="1:14" ht="13.9" customHeight="1" x14ac:dyDescent="0.2">
      <c r="A11" s="93" t="s">
        <v>47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4"/>
    </row>
    <row r="12" spans="1:14" ht="13.9" customHeight="1" x14ac:dyDescent="0.2">
      <c r="A12" s="93" t="s">
        <v>48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94"/>
    </row>
    <row r="13" spans="1:14" ht="13.9" customHeight="1" x14ac:dyDescent="0.2">
      <c r="A13" s="93" t="s">
        <v>103</v>
      </c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94"/>
    </row>
    <row r="14" spans="1:14" ht="13.9" customHeight="1" x14ac:dyDescent="0.2">
      <c r="A14" s="93" t="s">
        <v>50</v>
      </c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94"/>
    </row>
    <row r="15" spans="1:14" s="1" customFormat="1" ht="3" customHeight="1" x14ac:dyDescent="0.2">
      <c r="A15" s="125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4" s="1" customFormat="1" x14ac:dyDescent="0.2">
      <c r="A16" s="91" t="s">
        <v>99</v>
      </c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94"/>
    </row>
    <row r="17" spans="1:14" s="1" customFormat="1" ht="3" customHeight="1" x14ac:dyDescent="0.2">
      <c r="A17" s="125"/>
      <c r="B17" s="126"/>
      <c r="C17" s="127">
        <v>30000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14" ht="13.15" customHeight="1" x14ac:dyDescent="0.2">
      <c r="A18" s="95" t="s">
        <v>44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13.9" customHeight="1" x14ac:dyDescent="0.2">
      <c r="A19" s="95" t="s">
        <v>45</v>
      </c>
      <c r="B19" s="75">
        <f t="shared" ref="B19:N19" si="1">SUM(B20:B22)</f>
        <v>0</v>
      </c>
      <c r="C19" s="74">
        <f t="shared" si="1"/>
        <v>0</v>
      </c>
      <c r="D19" s="74">
        <f t="shared" si="1"/>
        <v>0</v>
      </c>
      <c r="E19" s="74">
        <f t="shared" si="1"/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74">
        <f t="shared" si="1"/>
        <v>0</v>
      </c>
      <c r="L19" s="74">
        <f t="shared" si="1"/>
        <v>0</v>
      </c>
      <c r="M19" s="74">
        <f t="shared" si="1"/>
        <v>0</v>
      </c>
      <c r="N19" s="94">
        <f t="shared" si="1"/>
        <v>0</v>
      </c>
    </row>
    <row r="20" spans="1:14" ht="13.9" customHeight="1" x14ac:dyDescent="0.2">
      <c r="A20" s="79" t="s">
        <v>96</v>
      </c>
      <c r="B20" s="74"/>
      <c r="C20" s="74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29"/>
    </row>
    <row r="21" spans="1:14" ht="13.9" customHeight="1" x14ac:dyDescent="0.2">
      <c r="A21" s="95"/>
      <c r="B21" s="74"/>
      <c r="C21" s="74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29"/>
    </row>
    <row r="22" spans="1:14" ht="13.9" customHeight="1" x14ac:dyDescent="0.2">
      <c r="A22" s="95"/>
      <c r="B22" s="74"/>
      <c r="C22" s="74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29"/>
    </row>
    <row r="23" spans="1:14" x14ac:dyDescent="0.2">
      <c r="A23" s="95" t="s">
        <v>100</v>
      </c>
      <c r="B23" s="130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3.9" customHeight="1" x14ac:dyDescent="0.2">
      <c r="A24" s="95" t="s">
        <v>73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13.9" customHeight="1" x14ac:dyDescent="0.2">
      <c r="A25" s="95" t="s">
        <v>41</v>
      </c>
      <c r="B25" s="75">
        <f t="shared" ref="B25:N25" si="2">SUM(B26:B28)</f>
        <v>0</v>
      </c>
      <c r="C25" s="74">
        <f t="shared" si="2"/>
        <v>0</v>
      </c>
      <c r="D25" s="74">
        <f t="shared" si="2"/>
        <v>0</v>
      </c>
      <c r="E25" s="74">
        <f t="shared" si="2"/>
        <v>0</v>
      </c>
      <c r="F25" s="74">
        <f t="shared" si="2"/>
        <v>0</v>
      </c>
      <c r="G25" s="74">
        <f t="shared" si="2"/>
        <v>0</v>
      </c>
      <c r="H25" s="74">
        <f t="shared" si="2"/>
        <v>0</v>
      </c>
      <c r="I25" s="74">
        <f t="shared" si="2"/>
        <v>0</v>
      </c>
      <c r="J25" s="74">
        <f t="shared" si="2"/>
        <v>0</v>
      </c>
      <c r="K25" s="74">
        <f t="shared" si="2"/>
        <v>0</v>
      </c>
      <c r="L25" s="74">
        <f t="shared" si="2"/>
        <v>0</v>
      </c>
      <c r="M25" s="74">
        <f t="shared" si="2"/>
        <v>0</v>
      </c>
      <c r="N25" s="94">
        <f t="shared" si="2"/>
        <v>0</v>
      </c>
    </row>
    <row r="26" spans="1:14" ht="13.9" customHeight="1" x14ac:dyDescent="0.2">
      <c r="A26" s="79" t="s">
        <v>96</v>
      </c>
      <c r="B26" s="74"/>
      <c r="C26" s="7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29"/>
    </row>
    <row r="27" spans="1:14" ht="13.9" customHeight="1" x14ac:dyDescent="0.2">
      <c r="A27" s="95"/>
      <c r="B27" s="74"/>
      <c r="C27" s="74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29"/>
    </row>
    <row r="28" spans="1:14" ht="13.9" customHeight="1" x14ac:dyDescent="0.2">
      <c r="A28" s="95"/>
      <c r="B28" s="74"/>
      <c r="C28" s="7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29"/>
    </row>
    <row r="29" spans="1:14" s="1" customFormat="1" ht="13.9" customHeight="1" x14ac:dyDescent="0.2">
      <c r="A29" s="95" t="s">
        <v>19</v>
      </c>
      <c r="B29" s="9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94"/>
    </row>
    <row r="30" spans="1:14" ht="13.9" customHeight="1" x14ac:dyDescent="0.2">
      <c r="A30" s="95" t="s">
        <v>74</v>
      </c>
      <c r="B30" s="97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94"/>
    </row>
    <row r="31" spans="1:14" ht="13.9" customHeight="1" x14ac:dyDescent="0.2">
      <c r="A31" s="95" t="s">
        <v>3</v>
      </c>
      <c r="B31" s="9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94"/>
    </row>
    <row r="32" spans="1:14" ht="13.9" customHeight="1" x14ac:dyDescent="0.2">
      <c r="A32" s="95" t="s">
        <v>1</v>
      </c>
      <c r="B32" s="9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94"/>
    </row>
    <row r="33" spans="1:14" ht="13.9" customHeight="1" x14ac:dyDescent="0.2">
      <c r="A33" s="95" t="s">
        <v>102</v>
      </c>
      <c r="B33" s="97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94"/>
    </row>
    <row r="34" spans="1:14" ht="13.9" customHeight="1" x14ac:dyDescent="0.2">
      <c r="A34" s="95" t="s">
        <v>35</v>
      </c>
      <c r="B34" s="97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94"/>
    </row>
    <row r="35" spans="1:14" ht="13.9" customHeight="1" x14ac:dyDescent="0.2">
      <c r="A35" s="95" t="s">
        <v>4</v>
      </c>
      <c r="B35" s="9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94"/>
    </row>
    <row r="36" spans="1:14" ht="13.9" customHeight="1" x14ac:dyDescent="0.2">
      <c r="A36" s="95" t="s">
        <v>22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94"/>
    </row>
    <row r="37" spans="1:14" ht="13.9" customHeight="1" x14ac:dyDescent="0.2">
      <c r="A37" s="95" t="s">
        <v>43</v>
      </c>
      <c r="B37" s="74">
        <f>SUM(B38:B40)</f>
        <v>0</v>
      </c>
      <c r="C37" s="74">
        <f>SUM(C38:C40)</f>
        <v>0</v>
      </c>
      <c r="D37" s="74">
        <f t="shared" ref="D37:N37" si="3">SUM(D38:D40)</f>
        <v>0</v>
      </c>
      <c r="E37" s="74">
        <f t="shared" si="3"/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3"/>
        <v>0</v>
      </c>
      <c r="J37" s="74">
        <f t="shared" si="3"/>
        <v>0</v>
      </c>
      <c r="K37" s="74">
        <f t="shared" si="3"/>
        <v>0</v>
      </c>
      <c r="L37" s="74">
        <f t="shared" si="3"/>
        <v>0</v>
      </c>
      <c r="M37" s="74">
        <f t="shared" si="3"/>
        <v>0</v>
      </c>
      <c r="N37" s="94">
        <f t="shared" si="3"/>
        <v>0</v>
      </c>
    </row>
    <row r="38" spans="1:14" ht="13.9" customHeight="1" x14ac:dyDescent="0.2">
      <c r="A38" s="79" t="s">
        <v>96</v>
      </c>
      <c r="B38" s="74"/>
      <c r="C38" s="74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29"/>
    </row>
    <row r="39" spans="1:14" ht="13.9" customHeight="1" x14ac:dyDescent="0.2">
      <c r="A39" s="95"/>
      <c r="B39" s="74"/>
      <c r="C39" s="74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29"/>
    </row>
    <row r="40" spans="1:14" ht="13.9" customHeight="1" x14ac:dyDescent="0.2">
      <c r="A40" s="95"/>
      <c r="B40" s="74"/>
      <c r="C40" s="74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29"/>
    </row>
    <row r="41" spans="1:14" ht="13.9" customHeight="1" x14ac:dyDescent="0.2">
      <c r="A41" s="95" t="s">
        <v>51</v>
      </c>
      <c r="B41" s="134">
        <f>SUM(B42:B43)</f>
        <v>0</v>
      </c>
      <c r="C41" s="98">
        <f t="shared" ref="C41:N41" si="4">SUM(C42:C43)</f>
        <v>0</v>
      </c>
      <c r="D41" s="98">
        <f t="shared" si="4"/>
        <v>0</v>
      </c>
      <c r="E41" s="98">
        <f t="shared" si="4"/>
        <v>0</v>
      </c>
      <c r="F41" s="98">
        <f t="shared" si="4"/>
        <v>0</v>
      </c>
      <c r="G41" s="98">
        <f t="shared" si="4"/>
        <v>0</v>
      </c>
      <c r="H41" s="98">
        <f t="shared" si="4"/>
        <v>0</v>
      </c>
      <c r="I41" s="98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0</v>
      </c>
      <c r="N41" s="135">
        <f t="shared" si="4"/>
        <v>0</v>
      </c>
    </row>
    <row r="42" spans="1:14" ht="13.9" customHeight="1" x14ac:dyDescent="0.2">
      <c r="A42" s="79" t="s">
        <v>97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</row>
    <row r="43" spans="1:14" ht="13.9" customHeight="1" x14ac:dyDescent="0.2">
      <c r="A43" s="133" t="s">
        <v>98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</row>
    <row r="44" spans="1:14" ht="13.9" customHeight="1" thickBot="1" x14ac:dyDescent="0.25">
      <c r="A44" s="96" t="s">
        <v>56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spans="1:14" ht="13.5" thickBot="1" x14ac:dyDescent="0.25">
      <c r="A45" s="19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.75" x14ac:dyDescent="0.2">
      <c r="A46" s="136" t="s">
        <v>52</v>
      </c>
      <c r="B46" s="82" t="s">
        <v>53</v>
      </c>
      <c r="C46" s="83" t="s">
        <v>55</v>
      </c>
      <c r="D46" s="80" t="s">
        <v>55</v>
      </c>
      <c r="E46" s="21"/>
      <c r="F46" s="67" t="s">
        <v>58</v>
      </c>
      <c r="G46" s="21"/>
      <c r="H46" s="21"/>
      <c r="I46" s="21"/>
      <c r="J46" s="21"/>
      <c r="K46" s="21"/>
      <c r="L46" s="21"/>
      <c r="M46" s="21"/>
      <c r="N46" s="21"/>
    </row>
    <row r="47" spans="1:14" ht="13.5" thickBot="1" x14ac:dyDescent="0.25">
      <c r="A47" s="137"/>
      <c r="B47" s="59" t="s">
        <v>54</v>
      </c>
      <c r="C47" s="60" t="s">
        <v>54</v>
      </c>
      <c r="D47" s="81" t="s">
        <v>71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26.25" thickTop="1" x14ac:dyDescent="0.2">
      <c r="A48" s="79" t="s">
        <v>81</v>
      </c>
      <c r="B48" s="85">
        <v>0.14000000000000001</v>
      </c>
      <c r="C48" s="58"/>
      <c r="D48" s="84"/>
      <c r="E48" s="21"/>
      <c r="F48" s="66" t="s">
        <v>59</v>
      </c>
      <c r="G48" s="141"/>
      <c r="H48" s="141"/>
      <c r="I48" s="141"/>
      <c r="J48" s="141"/>
      <c r="K48" s="141"/>
      <c r="L48" s="141"/>
      <c r="M48" s="141"/>
      <c r="N48" s="21"/>
    </row>
    <row r="49" spans="1:14" ht="25.5" x14ac:dyDescent="0.2">
      <c r="A49" s="79" t="s">
        <v>70</v>
      </c>
      <c r="B49" s="85">
        <v>2E-3</v>
      </c>
      <c r="C49" s="58"/>
      <c r="D49" s="84"/>
      <c r="E49" s="20"/>
      <c r="F49" s="66"/>
      <c r="G49" s="20"/>
      <c r="H49" s="20"/>
      <c r="I49" s="20"/>
      <c r="J49" s="20"/>
      <c r="K49" s="20"/>
      <c r="L49" s="20"/>
      <c r="M49" s="20"/>
      <c r="N49" s="20"/>
    </row>
    <row r="50" spans="1:14" ht="38.25" x14ac:dyDescent="0.2">
      <c r="A50" s="79" t="s">
        <v>94</v>
      </c>
      <c r="B50" s="85">
        <v>0.15</v>
      </c>
      <c r="C50" s="58"/>
      <c r="D50" s="84"/>
      <c r="E50" s="20"/>
      <c r="F50" s="89" t="s">
        <v>60</v>
      </c>
      <c r="G50" s="65"/>
      <c r="H50" s="65"/>
      <c r="I50" s="65"/>
      <c r="J50" s="20"/>
      <c r="K50" s="20"/>
      <c r="L50" s="20"/>
      <c r="M50" s="20"/>
      <c r="N50" s="20"/>
    </row>
    <row r="51" spans="1:14" ht="15" x14ac:dyDescent="0.2">
      <c r="E51" s="20"/>
      <c r="F51" s="87"/>
      <c r="G51" s="88"/>
      <c r="H51" s="88"/>
      <c r="I51" s="88"/>
      <c r="J51" s="88"/>
      <c r="K51" s="20"/>
      <c r="L51" s="20"/>
      <c r="M51" s="20"/>
      <c r="N51" s="20"/>
    </row>
    <row r="52" spans="1:14" x14ac:dyDescent="0.2">
      <c r="E52" s="20"/>
      <c r="F52" s="88"/>
      <c r="G52" s="88"/>
      <c r="H52" s="88"/>
      <c r="I52" s="88"/>
      <c r="J52" s="88"/>
      <c r="K52" s="20"/>
      <c r="L52" s="20"/>
      <c r="M52" s="20"/>
      <c r="N52" s="20"/>
    </row>
    <row r="53" spans="1:14" x14ac:dyDescent="0.2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x14ac:dyDescent="0.2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x14ac:dyDescent="0.2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2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2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2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x14ac:dyDescent="0.2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2">
      <c r="A74" s="19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">
      <c r="A76" s="19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">
      <c r="A77" s="19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">
      <c r="A79" s="19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x14ac:dyDescent="0.2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x14ac:dyDescent="0.2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x14ac:dyDescent="0.2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x14ac:dyDescent="0.2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x14ac:dyDescent="0.2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x14ac:dyDescent="0.2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x14ac:dyDescent="0.2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x14ac:dyDescent="0.2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x14ac:dyDescent="0.2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x14ac:dyDescent="0.2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x14ac:dyDescent="0.2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x14ac:dyDescent="0.2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x14ac:dyDescent="0.2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x14ac:dyDescent="0.2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x14ac:dyDescent="0.2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x14ac:dyDescent="0.2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x14ac:dyDescent="0.2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x14ac:dyDescent="0.2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x14ac:dyDescent="0.2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x14ac:dyDescent="0.2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x14ac:dyDescent="0.2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x14ac:dyDescent="0.2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x14ac:dyDescent="0.2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x14ac:dyDescent="0.2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x14ac:dyDescent="0.2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x14ac:dyDescent="0.2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x14ac:dyDescent="0.2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x14ac:dyDescent="0.2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x14ac:dyDescent="0.2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x14ac:dyDescent="0.2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x14ac:dyDescent="0.2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x14ac:dyDescent="0.2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x14ac:dyDescent="0.2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x14ac:dyDescent="0.2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x14ac:dyDescent="0.2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x14ac:dyDescent="0.2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x14ac:dyDescent="0.2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x14ac:dyDescent="0.2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x14ac:dyDescent="0.2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x14ac:dyDescent="0.2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x14ac:dyDescent="0.2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x14ac:dyDescent="0.2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x14ac:dyDescent="0.2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x14ac:dyDescent="0.2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x14ac:dyDescent="0.2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x14ac:dyDescent="0.2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x14ac:dyDescent="0.2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x14ac:dyDescent="0.2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x14ac:dyDescent="0.2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x14ac:dyDescent="0.2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x14ac:dyDescent="0.2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x14ac:dyDescent="0.2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x14ac:dyDescent="0.2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x14ac:dyDescent="0.2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x14ac:dyDescent="0.2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x14ac:dyDescent="0.2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x14ac:dyDescent="0.2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x14ac:dyDescent="0.2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x14ac:dyDescent="0.2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x14ac:dyDescent="0.2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x14ac:dyDescent="0.2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x14ac:dyDescent="0.2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x14ac:dyDescent="0.2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x14ac:dyDescent="0.2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x14ac:dyDescent="0.2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x14ac:dyDescent="0.2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x14ac:dyDescent="0.2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x14ac:dyDescent="0.2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x14ac:dyDescent="0.2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x14ac:dyDescent="0.2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x14ac:dyDescent="0.2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x14ac:dyDescent="0.2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x14ac:dyDescent="0.2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x14ac:dyDescent="0.2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x14ac:dyDescent="0.2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x14ac:dyDescent="0.2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x14ac:dyDescent="0.2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x14ac:dyDescent="0.2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x14ac:dyDescent="0.2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x14ac:dyDescent="0.2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x14ac:dyDescent="0.2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x14ac:dyDescent="0.2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x14ac:dyDescent="0.2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x14ac:dyDescent="0.2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x14ac:dyDescent="0.2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x14ac:dyDescent="0.2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x14ac:dyDescent="0.2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x14ac:dyDescent="0.2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x14ac:dyDescent="0.2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x14ac:dyDescent="0.2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x14ac:dyDescent="0.2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x14ac:dyDescent="0.2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x14ac:dyDescent="0.2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x14ac:dyDescent="0.2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x14ac:dyDescent="0.2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x14ac:dyDescent="0.2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x14ac:dyDescent="0.2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x14ac:dyDescent="0.2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x14ac:dyDescent="0.2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x14ac:dyDescent="0.2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x14ac:dyDescent="0.2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x14ac:dyDescent="0.2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x14ac:dyDescent="0.2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x14ac:dyDescent="0.2">
      <c r="A229" s="19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x14ac:dyDescent="0.2">
      <c r="A230" s="19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x14ac:dyDescent="0.2">
      <c r="A231" s="19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x14ac:dyDescent="0.2">
      <c r="A232" s="19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x14ac:dyDescent="0.2">
      <c r="A233" s="19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x14ac:dyDescent="0.2">
      <c r="A234" s="19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x14ac:dyDescent="0.2">
      <c r="A235" s="19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x14ac:dyDescent="0.2">
      <c r="A236" s="19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x14ac:dyDescent="0.2">
      <c r="A237" s="19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x14ac:dyDescent="0.2">
      <c r="A238" s="19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x14ac:dyDescent="0.2">
      <c r="A239" s="19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x14ac:dyDescent="0.2">
      <c r="A240" s="19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x14ac:dyDescent="0.2">
      <c r="A241" s="19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x14ac:dyDescent="0.2">
      <c r="A242" s="19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x14ac:dyDescent="0.2">
      <c r="A243" s="19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x14ac:dyDescent="0.2">
      <c r="A244" s="19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x14ac:dyDescent="0.2">
      <c r="A245" s="19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x14ac:dyDescent="0.2">
      <c r="A246" s="19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x14ac:dyDescent="0.2">
      <c r="A247" s="19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x14ac:dyDescent="0.2">
      <c r="A248" s="19"/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x14ac:dyDescent="0.2">
      <c r="A249" s="19"/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x14ac:dyDescent="0.2">
      <c r="A250" s="19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x14ac:dyDescent="0.2">
      <c r="A251" s="19"/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x14ac:dyDescent="0.2">
      <c r="A252" s="19"/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x14ac:dyDescent="0.2">
      <c r="A253" s="19"/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x14ac:dyDescent="0.2">
      <c r="A254" s="19"/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x14ac:dyDescent="0.2">
      <c r="A255" s="19"/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x14ac:dyDescent="0.2">
      <c r="A256" s="19"/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x14ac:dyDescent="0.2">
      <c r="A257" s="19"/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x14ac:dyDescent="0.2">
      <c r="A258" s="19"/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x14ac:dyDescent="0.2">
      <c r="A259" s="19"/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x14ac:dyDescent="0.2">
      <c r="A260" s="19"/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x14ac:dyDescent="0.2">
      <c r="A261" s="19"/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x14ac:dyDescent="0.2">
      <c r="A262" s="19"/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x14ac:dyDescent="0.2">
      <c r="A263" s="19"/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x14ac:dyDescent="0.2">
      <c r="A264" s="19"/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x14ac:dyDescent="0.2">
      <c r="A265" s="19"/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x14ac:dyDescent="0.2">
      <c r="A266" s="19"/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x14ac:dyDescent="0.2">
      <c r="A267" s="19"/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x14ac:dyDescent="0.2">
      <c r="A268" s="19"/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x14ac:dyDescent="0.2">
      <c r="A269" s="19"/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x14ac:dyDescent="0.2">
      <c r="A270" s="19"/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x14ac:dyDescent="0.2">
      <c r="A271" s="19"/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x14ac:dyDescent="0.2">
      <c r="A272" s="19"/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x14ac:dyDescent="0.2">
      <c r="A273" s="19"/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x14ac:dyDescent="0.2">
      <c r="A274" s="19"/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x14ac:dyDescent="0.2">
      <c r="A275" s="19"/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x14ac:dyDescent="0.2">
      <c r="A276" s="19"/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x14ac:dyDescent="0.2">
      <c r="A277" s="19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x14ac:dyDescent="0.2">
      <c r="A278" s="19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x14ac:dyDescent="0.2">
      <c r="A279" s="19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x14ac:dyDescent="0.2">
      <c r="A280" s="19"/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x14ac:dyDescent="0.2">
      <c r="A281" s="19"/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x14ac:dyDescent="0.2">
      <c r="A282" s="19"/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x14ac:dyDescent="0.2">
      <c r="A283" s="19"/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x14ac:dyDescent="0.2">
      <c r="A284" s="19"/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x14ac:dyDescent="0.2">
      <c r="A285" s="19"/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x14ac:dyDescent="0.2">
      <c r="A286" s="19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x14ac:dyDescent="0.2">
      <c r="A287" s="19"/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x14ac:dyDescent="0.2">
      <c r="A288" s="19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x14ac:dyDescent="0.2">
      <c r="A289" s="19"/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x14ac:dyDescent="0.2">
      <c r="A290" s="19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x14ac:dyDescent="0.2">
      <c r="A291" s="19"/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x14ac:dyDescent="0.2">
      <c r="A292" s="19"/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x14ac:dyDescent="0.2">
      <c r="A293" s="19"/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x14ac:dyDescent="0.2">
      <c r="A294" s="19"/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x14ac:dyDescent="0.2">
      <c r="A295" s="19"/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x14ac:dyDescent="0.2">
      <c r="A296" s="19"/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1:14" x14ac:dyDescent="0.2">
      <c r="A297" s="19"/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1:14" x14ac:dyDescent="0.2">
      <c r="A298" s="19"/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x14ac:dyDescent="0.2">
      <c r="A299" s="19"/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x14ac:dyDescent="0.2">
      <c r="A300" s="19"/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x14ac:dyDescent="0.2">
      <c r="A301" s="19"/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x14ac:dyDescent="0.2">
      <c r="A302" s="19"/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x14ac:dyDescent="0.2">
      <c r="A303" s="19"/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x14ac:dyDescent="0.2">
      <c r="A304" s="19"/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x14ac:dyDescent="0.2">
      <c r="A305" s="19"/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x14ac:dyDescent="0.2">
      <c r="A306" s="19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x14ac:dyDescent="0.2">
      <c r="A307" s="19"/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x14ac:dyDescent="0.2">
      <c r="A308" s="19"/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x14ac:dyDescent="0.2">
      <c r="A309" s="19"/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x14ac:dyDescent="0.2">
      <c r="A310" s="19"/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x14ac:dyDescent="0.2">
      <c r="A311" s="19"/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x14ac:dyDescent="0.2">
      <c r="A312" s="19"/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x14ac:dyDescent="0.2">
      <c r="A313" s="19"/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x14ac:dyDescent="0.2">
      <c r="A314" s="19"/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x14ac:dyDescent="0.2">
      <c r="A315" s="19"/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x14ac:dyDescent="0.2">
      <c r="A316" s="19"/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x14ac:dyDescent="0.2">
      <c r="A317" s="19"/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x14ac:dyDescent="0.2">
      <c r="A318" s="19"/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x14ac:dyDescent="0.2">
      <c r="A319" s="19"/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x14ac:dyDescent="0.2">
      <c r="A320" s="19"/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x14ac:dyDescent="0.2">
      <c r="A321" s="19"/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x14ac:dyDescent="0.2">
      <c r="A322" s="19"/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x14ac:dyDescent="0.2">
      <c r="A323" s="19"/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x14ac:dyDescent="0.2">
      <c r="A324" s="19"/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x14ac:dyDescent="0.2">
      <c r="A325" s="19"/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x14ac:dyDescent="0.2">
      <c r="A326" s="19"/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x14ac:dyDescent="0.2">
      <c r="A327" s="19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x14ac:dyDescent="0.2">
      <c r="A328" s="19"/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x14ac:dyDescent="0.2">
      <c r="A329" s="19"/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x14ac:dyDescent="0.2">
      <c r="A330" s="19"/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x14ac:dyDescent="0.2">
      <c r="A331" s="19"/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x14ac:dyDescent="0.2">
      <c r="A332" s="19"/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x14ac:dyDescent="0.2">
      <c r="A333" s="19"/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x14ac:dyDescent="0.2">
      <c r="A334" s="19"/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x14ac:dyDescent="0.2">
      <c r="A335" s="19"/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x14ac:dyDescent="0.2">
      <c r="A336" s="19"/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x14ac:dyDescent="0.2">
      <c r="A337" s="19"/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x14ac:dyDescent="0.2">
      <c r="A338" s="19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x14ac:dyDescent="0.2">
      <c r="A339" s="19"/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x14ac:dyDescent="0.2">
      <c r="A340" s="19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x14ac:dyDescent="0.2">
      <c r="A341" s="19"/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x14ac:dyDescent="0.2">
      <c r="A342" s="19"/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x14ac:dyDescent="0.2">
      <c r="A343" s="19"/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x14ac:dyDescent="0.2">
      <c r="A344" s="19"/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x14ac:dyDescent="0.2">
      <c r="A345" s="19"/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x14ac:dyDescent="0.2">
      <c r="A346" s="19"/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x14ac:dyDescent="0.2">
      <c r="A347" s="19"/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x14ac:dyDescent="0.2">
      <c r="A348" s="19"/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x14ac:dyDescent="0.2">
      <c r="A349" s="19"/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x14ac:dyDescent="0.2">
      <c r="A350" s="19"/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x14ac:dyDescent="0.2">
      <c r="A351" s="19"/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x14ac:dyDescent="0.2">
      <c r="A352" s="19"/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x14ac:dyDescent="0.2">
      <c r="A353" s="19"/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x14ac:dyDescent="0.2">
      <c r="A354" s="19"/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x14ac:dyDescent="0.2">
      <c r="A355" s="19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x14ac:dyDescent="0.2">
      <c r="A356" s="19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x14ac:dyDescent="0.2">
      <c r="A357" s="19"/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x14ac:dyDescent="0.2">
      <c r="A358" s="19"/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x14ac:dyDescent="0.2">
      <c r="A359" s="19"/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x14ac:dyDescent="0.2">
      <c r="A360" s="19"/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x14ac:dyDescent="0.2">
      <c r="A361" s="19"/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x14ac:dyDescent="0.2">
      <c r="A362" s="19"/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x14ac:dyDescent="0.2">
      <c r="A363" s="19"/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x14ac:dyDescent="0.2">
      <c r="A364" s="19"/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x14ac:dyDescent="0.2">
      <c r="A365" s="19"/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x14ac:dyDescent="0.2">
      <c r="A366" s="19"/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x14ac:dyDescent="0.2">
      <c r="A367" s="19"/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x14ac:dyDescent="0.2">
      <c r="A368" s="19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x14ac:dyDescent="0.2">
      <c r="A369" s="19"/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x14ac:dyDescent="0.2">
      <c r="A370" s="19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x14ac:dyDescent="0.2">
      <c r="A371" s="19"/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x14ac:dyDescent="0.2">
      <c r="A372" s="19"/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x14ac:dyDescent="0.2">
      <c r="A373" s="19"/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x14ac:dyDescent="0.2">
      <c r="A374" s="19"/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x14ac:dyDescent="0.2">
      <c r="A375" s="19"/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x14ac:dyDescent="0.2">
      <c r="A376" s="19"/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x14ac:dyDescent="0.2">
      <c r="A377" s="19"/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x14ac:dyDescent="0.2">
      <c r="A378" s="19"/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x14ac:dyDescent="0.2">
      <c r="A379" s="19"/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x14ac:dyDescent="0.2">
      <c r="A380" s="19"/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x14ac:dyDescent="0.2">
      <c r="A381" s="19"/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x14ac:dyDescent="0.2">
      <c r="A382" s="19"/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x14ac:dyDescent="0.2">
      <c r="A383" s="19"/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x14ac:dyDescent="0.2">
      <c r="A384" s="19"/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x14ac:dyDescent="0.2">
      <c r="A385" s="19"/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x14ac:dyDescent="0.2">
      <c r="A386" s="19"/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x14ac:dyDescent="0.2">
      <c r="A387" s="19"/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x14ac:dyDescent="0.2">
      <c r="A388" s="19"/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x14ac:dyDescent="0.2">
      <c r="A389" s="19"/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x14ac:dyDescent="0.2">
      <c r="A390" s="19"/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x14ac:dyDescent="0.2">
      <c r="A391" s="19"/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x14ac:dyDescent="0.2">
      <c r="A392" s="19"/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x14ac:dyDescent="0.2">
      <c r="A393" s="19"/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x14ac:dyDescent="0.2">
      <c r="A394" s="19"/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x14ac:dyDescent="0.2">
      <c r="A395" s="19"/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x14ac:dyDescent="0.2">
      <c r="A396" s="19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x14ac:dyDescent="0.2">
      <c r="A397" s="19"/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x14ac:dyDescent="0.2">
      <c r="A398" s="19"/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x14ac:dyDescent="0.2">
      <c r="A399" s="19"/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x14ac:dyDescent="0.2">
      <c r="A400" s="19"/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x14ac:dyDescent="0.2">
      <c r="A401" s="19"/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x14ac:dyDescent="0.2">
      <c r="A402" s="19"/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x14ac:dyDescent="0.2">
      <c r="A403" s="19"/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x14ac:dyDescent="0.2">
      <c r="A404" s="19"/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">
      <c r="A405" s="19"/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x14ac:dyDescent="0.2">
      <c r="A406" s="19"/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x14ac:dyDescent="0.2">
      <c r="A407" s="19"/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x14ac:dyDescent="0.2">
      <c r="A408" s="19"/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x14ac:dyDescent="0.2">
      <c r="A409" s="19"/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x14ac:dyDescent="0.2">
      <c r="A410" s="19"/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x14ac:dyDescent="0.2">
      <c r="A411" s="19"/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x14ac:dyDescent="0.2">
      <c r="A412" s="19"/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x14ac:dyDescent="0.2">
      <c r="A413" s="19"/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x14ac:dyDescent="0.2">
      <c r="A414" s="19"/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x14ac:dyDescent="0.2">
      <c r="A415" s="19"/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x14ac:dyDescent="0.2">
      <c r="A416" s="19"/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x14ac:dyDescent="0.2">
      <c r="A417" s="19"/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x14ac:dyDescent="0.2">
      <c r="A418" s="19"/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x14ac:dyDescent="0.2">
      <c r="A419" s="19"/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x14ac:dyDescent="0.2">
      <c r="A420" s="19"/>
      <c r="B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x14ac:dyDescent="0.2">
      <c r="A421" s="19"/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x14ac:dyDescent="0.2">
      <c r="A422" s="19"/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x14ac:dyDescent="0.2">
      <c r="A423" s="19"/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x14ac:dyDescent="0.2">
      <c r="A424" s="19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x14ac:dyDescent="0.2">
      <c r="A425" s="19"/>
      <c r="B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x14ac:dyDescent="0.2">
      <c r="A426" s="19"/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x14ac:dyDescent="0.2">
      <c r="A427" s="19"/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x14ac:dyDescent="0.2">
      <c r="A428" s="19"/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x14ac:dyDescent="0.2">
      <c r="A429" s="19"/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x14ac:dyDescent="0.2">
      <c r="A430" s="19"/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x14ac:dyDescent="0.2">
      <c r="A431" s="19"/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x14ac:dyDescent="0.2">
      <c r="A432" s="19"/>
      <c r="B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x14ac:dyDescent="0.2">
      <c r="A433" s="19"/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x14ac:dyDescent="0.2">
      <c r="A434" s="19"/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x14ac:dyDescent="0.2">
      <c r="A435" s="19"/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x14ac:dyDescent="0.2">
      <c r="A436" s="19"/>
      <c r="B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x14ac:dyDescent="0.2">
      <c r="A437" s="19"/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x14ac:dyDescent="0.2">
      <c r="A438" s="19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x14ac:dyDescent="0.2">
      <c r="A439" s="19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x14ac:dyDescent="0.2">
      <c r="A440" s="19"/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x14ac:dyDescent="0.2">
      <c r="A441" s="19"/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x14ac:dyDescent="0.2">
      <c r="A442" s="19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x14ac:dyDescent="0.2">
      <c r="A443" s="19"/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x14ac:dyDescent="0.2">
      <c r="A444" s="19"/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x14ac:dyDescent="0.2">
      <c r="A445" s="19"/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x14ac:dyDescent="0.2">
      <c r="A446" s="19"/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x14ac:dyDescent="0.2">
      <c r="A447" s="19"/>
      <c r="B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x14ac:dyDescent="0.2">
      <c r="A448" s="19"/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x14ac:dyDescent="0.2">
      <c r="A449" s="19"/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x14ac:dyDescent="0.2">
      <c r="A450" s="19"/>
      <c r="B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x14ac:dyDescent="0.2">
      <c r="A451" s="19"/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x14ac:dyDescent="0.2">
      <c r="A452" s="19"/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x14ac:dyDescent="0.2">
      <c r="A453" s="19"/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x14ac:dyDescent="0.2">
      <c r="A454" s="19"/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x14ac:dyDescent="0.2">
      <c r="A455" s="19"/>
      <c r="B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x14ac:dyDescent="0.2">
      <c r="A456" s="19"/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x14ac:dyDescent="0.2">
      <c r="A457" s="19"/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x14ac:dyDescent="0.2">
      <c r="A458" s="19"/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x14ac:dyDescent="0.2">
      <c r="A459" s="19"/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x14ac:dyDescent="0.2">
      <c r="A460" s="19"/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x14ac:dyDescent="0.2">
      <c r="A461" s="19"/>
      <c r="B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1:14" x14ac:dyDescent="0.2">
      <c r="A462" s="19"/>
      <c r="B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1:14" x14ac:dyDescent="0.2">
      <c r="A463" s="19"/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1:14" x14ac:dyDescent="0.2">
      <c r="A464" s="19"/>
      <c r="B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x14ac:dyDescent="0.2">
      <c r="A465" s="19"/>
      <c r="B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x14ac:dyDescent="0.2">
      <c r="A466" s="19"/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x14ac:dyDescent="0.2">
      <c r="A467" s="19"/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x14ac:dyDescent="0.2">
      <c r="A468" s="19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x14ac:dyDescent="0.2">
      <c r="A469" s="19"/>
      <c r="B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x14ac:dyDescent="0.2">
      <c r="A470" s="19"/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x14ac:dyDescent="0.2">
      <c r="A471" s="19"/>
      <c r="B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x14ac:dyDescent="0.2">
      <c r="A472" s="19"/>
      <c r="B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1:14" x14ac:dyDescent="0.2">
      <c r="A473" s="19"/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1:14" x14ac:dyDescent="0.2">
      <c r="A474" s="19"/>
      <c r="B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1:14" x14ac:dyDescent="0.2">
      <c r="A475" s="19"/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1:14" x14ac:dyDescent="0.2">
      <c r="A476" s="19"/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1:14" x14ac:dyDescent="0.2">
      <c r="A477" s="19"/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1:14" x14ac:dyDescent="0.2">
      <c r="A478" s="19"/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x14ac:dyDescent="0.2">
      <c r="A479" s="19"/>
      <c r="B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x14ac:dyDescent="0.2">
      <c r="A480" s="19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1:14" x14ac:dyDescent="0.2">
      <c r="A481" s="19"/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1:14" x14ac:dyDescent="0.2">
      <c r="A482" s="19"/>
      <c r="B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1:14" x14ac:dyDescent="0.2">
      <c r="A483" s="19"/>
      <c r="B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x14ac:dyDescent="0.2">
      <c r="A484" s="19"/>
      <c r="B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x14ac:dyDescent="0.2">
      <c r="A485" s="19"/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x14ac:dyDescent="0.2">
      <c r="A486" s="19"/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1:14" x14ac:dyDescent="0.2">
      <c r="A487" s="19"/>
      <c r="B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1:14" x14ac:dyDescent="0.2">
      <c r="A488" s="19"/>
      <c r="B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x14ac:dyDescent="0.2">
      <c r="A489" s="19"/>
      <c r="B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1:14" x14ac:dyDescent="0.2">
      <c r="A490" s="19"/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1:14" x14ac:dyDescent="0.2">
      <c r="A491" s="19"/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x14ac:dyDescent="0.2">
      <c r="A492" s="19"/>
      <c r="B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1:14" x14ac:dyDescent="0.2">
      <c r="A493" s="19"/>
      <c r="B493" s="19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1:14" x14ac:dyDescent="0.2">
      <c r="A494" s="19"/>
      <c r="B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1:14" x14ac:dyDescent="0.2">
      <c r="A495" s="19"/>
      <c r="B495" s="19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x14ac:dyDescent="0.2">
      <c r="A496" s="19"/>
      <c r="B496" s="19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1:14" x14ac:dyDescent="0.2">
      <c r="A497" s="19"/>
      <c r="B497" s="19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1:14" x14ac:dyDescent="0.2">
      <c r="A498" s="19"/>
      <c r="B498" s="19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1:14" x14ac:dyDescent="0.2">
      <c r="A499" s="19"/>
      <c r="B499" s="19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4" x14ac:dyDescent="0.2">
      <c r="A500" s="19"/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4" x14ac:dyDescent="0.2">
      <c r="A501" s="19"/>
      <c r="B501" s="19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1:14" x14ac:dyDescent="0.2">
      <c r="A502" s="19"/>
      <c r="B502" s="19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1:14" x14ac:dyDescent="0.2">
      <c r="A503" s="19"/>
      <c r="B503" s="19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1:14" x14ac:dyDescent="0.2">
      <c r="A504" s="19"/>
      <c r="B504" s="1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1:14" x14ac:dyDescent="0.2">
      <c r="A505" s="19"/>
      <c r="B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1:14" x14ac:dyDescent="0.2">
      <c r="A506" s="19"/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x14ac:dyDescent="0.2">
      <c r="A507" s="19"/>
      <c r="B507" s="19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x14ac:dyDescent="0.2">
      <c r="A508" s="19"/>
      <c r="B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1:14" x14ac:dyDescent="0.2">
      <c r="A509" s="19"/>
      <c r="B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1:14" x14ac:dyDescent="0.2">
      <c r="A510" s="19"/>
      <c r="B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x14ac:dyDescent="0.2">
      <c r="A511" s="19"/>
      <c r="B511" s="19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1:14" x14ac:dyDescent="0.2">
      <c r="A512" s="19"/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1:14" x14ac:dyDescent="0.2">
      <c r="A513" s="19"/>
      <c r="B513" s="19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1:14" x14ac:dyDescent="0.2">
      <c r="A514" s="19"/>
      <c r="B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1:14" x14ac:dyDescent="0.2">
      <c r="A515" s="19"/>
      <c r="B515" s="19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1:14" x14ac:dyDescent="0.2">
      <c r="A516" s="19"/>
      <c r="B516" s="19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1:14" x14ac:dyDescent="0.2">
      <c r="A517" s="19"/>
      <c r="B517" s="19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x14ac:dyDescent="0.2">
      <c r="A518" s="19"/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1:14" x14ac:dyDescent="0.2">
      <c r="A519" s="16"/>
      <c r="B519" s="1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1:14" x14ac:dyDescent="0.2">
      <c r="A520" s="16"/>
      <c r="B520" s="1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1:14" x14ac:dyDescent="0.2">
      <c r="A521" s="16"/>
      <c r="B521" s="1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1:14" x14ac:dyDescent="0.2">
      <c r="A522" s="16"/>
      <c r="B522" s="1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1:14" x14ac:dyDescent="0.2">
      <c r="A523" s="16"/>
      <c r="B523" s="1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1:14" x14ac:dyDescent="0.2">
      <c r="A524" s="16"/>
      <c r="B524" s="1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1:14" x14ac:dyDescent="0.2">
      <c r="A525" s="16"/>
      <c r="B525" s="1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1:14" x14ac:dyDescent="0.2">
      <c r="A526" s="16"/>
      <c r="B526" s="1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x14ac:dyDescent="0.2">
      <c r="A527" s="16"/>
      <c r="B527" s="1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x14ac:dyDescent="0.2">
      <c r="A528" s="16"/>
      <c r="B528" s="1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1:14" x14ac:dyDescent="0.2">
      <c r="A529" s="16"/>
      <c r="B529" s="1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1:14" x14ac:dyDescent="0.2">
      <c r="A530" s="16"/>
      <c r="B530" s="1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1:14" x14ac:dyDescent="0.2">
      <c r="A531" s="16"/>
      <c r="B531" s="1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1:14" x14ac:dyDescent="0.2">
      <c r="A532" s="16"/>
      <c r="B532" s="1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1:14" x14ac:dyDescent="0.2">
      <c r="A533" s="16"/>
      <c r="B533" s="1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1:14" x14ac:dyDescent="0.2">
      <c r="A534" s="16"/>
      <c r="B534" s="1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1:14" x14ac:dyDescent="0.2">
      <c r="A535" s="16"/>
      <c r="B535" s="1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x14ac:dyDescent="0.2">
      <c r="A536" s="16"/>
      <c r="B536" s="1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1:14" x14ac:dyDescent="0.2">
      <c r="A537" s="16"/>
      <c r="B537" s="1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1:14" x14ac:dyDescent="0.2">
      <c r="A538" s="16"/>
      <c r="B538" s="1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1:14" x14ac:dyDescent="0.2">
      <c r="A539" s="16"/>
      <c r="B539" s="1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x14ac:dyDescent="0.2">
      <c r="A540" s="16"/>
      <c r="B540" s="1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x14ac:dyDescent="0.2">
      <c r="A541" s="16"/>
      <c r="B541" s="1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1:14" x14ac:dyDescent="0.2">
      <c r="A542" s="16"/>
      <c r="B542" s="1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1:14" x14ac:dyDescent="0.2">
      <c r="A543" s="16"/>
      <c r="B543" s="1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1:14" x14ac:dyDescent="0.2">
      <c r="A544" s="16"/>
      <c r="B544" s="1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4" x14ac:dyDescent="0.2">
      <c r="A545" s="16"/>
      <c r="B545" s="1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4" x14ac:dyDescent="0.2">
      <c r="A546" s="16"/>
      <c r="B546" s="1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1:14" x14ac:dyDescent="0.2">
      <c r="A547" s="16"/>
      <c r="B547" s="1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1:14" x14ac:dyDescent="0.2">
      <c r="A548" s="16"/>
      <c r="B548" s="1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x14ac:dyDescent="0.2">
      <c r="A549" s="16"/>
      <c r="B549" s="1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x14ac:dyDescent="0.2">
      <c r="A550" s="16"/>
      <c r="B550" s="1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1:14" x14ac:dyDescent="0.2">
      <c r="A551" s="16"/>
      <c r="B551" s="1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1:14" x14ac:dyDescent="0.2">
      <c r="A552" s="16"/>
      <c r="B552" s="1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1:14" x14ac:dyDescent="0.2">
      <c r="A553" s="16"/>
      <c r="B553" s="1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1:14" x14ac:dyDescent="0.2">
      <c r="A554" s="16"/>
      <c r="B554" s="1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1:14" x14ac:dyDescent="0.2">
      <c r="A555" s="16"/>
      <c r="B555" s="1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x14ac:dyDescent="0.2">
      <c r="A556" s="16"/>
      <c r="B556" s="1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x14ac:dyDescent="0.2">
      <c r="A557" s="16"/>
      <c r="B557" s="1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1:14" x14ac:dyDescent="0.2">
      <c r="A558" s="16"/>
      <c r="B558" s="1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1:14" x14ac:dyDescent="0.2">
      <c r="A559" s="16"/>
      <c r="B559" s="1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1:14" x14ac:dyDescent="0.2">
      <c r="A560" s="16"/>
      <c r="B560" s="1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1:14" x14ac:dyDescent="0.2">
      <c r="A561" s="16"/>
      <c r="B561" s="1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4" x14ac:dyDescent="0.2">
      <c r="A562" s="16"/>
      <c r="B562" s="1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1:14" x14ac:dyDescent="0.2">
      <c r="A563" s="16"/>
      <c r="B563" s="1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x14ac:dyDescent="0.2">
      <c r="A564" s="16"/>
      <c r="B564" s="1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x14ac:dyDescent="0.2">
      <c r="A565" s="16"/>
      <c r="B565" s="1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1:14" x14ac:dyDescent="0.2">
      <c r="A566" s="16"/>
      <c r="B566" s="1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1:14" x14ac:dyDescent="0.2">
      <c r="A567" s="16"/>
      <c r="B567" s="1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1:14" x14ac:dyDescent="0.2">
      <c r="A568" s="16"/>
      <c r="B568" s="1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1:14" x14ac:dyDescent="0.2">
      <c r="A569" s="16"/>
      <c r="B569" s="1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x14ac:dyDescent="0.2">
      <c r="A570" s="16"/>
      <c r="B570" s="1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1:14" x14ac:dyDescent="0.2">
      <c r="A571" s="16"/>
      <c r="B571" s="1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1:14" x14ac:dyDescent="0.2">
      <c r="A572" s="16"/>
      <c r="B572" s="1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1:14" x14ac:dyDescent="0.2">
      <c r="A573" s="16"/>
      <c r="B573" s="1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1:14" x14ac:dyDescent="0.2">
      <c r="A574" s="16"/>
      <c r="B574" s="1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1:14" x14ac:dyDescent="0.2">
      <c r="A575" s="16"/>
      <c r="B575" s="1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1:14" x14ac:dyDescent="0.2">
      <c r="A576" s="16"/>
      <c r="B576" s="1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1:14" x14ac:dyDescent="0.2">
      <c r="A577" s="16"/>
      <c r="B577" s="1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1:14" x14ac:dyDescent="0.2">
      <c r="A578" s="16"/>
      <c r="B578" s="1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1:14" x14ac:dyDescent="0.2">
      <c r="A579" s="16"/>
      <c r="B579" s="1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1:14" x14ac:dyDescent="0.2">
      <c r="A580" s="16"/>
      <c r="B580" s="1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1:14" x14ac:dyDescent="0.2">
      <c r="A581" s="16"/>
      <c r="B581" s="1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1:14" x14ac:dyDescent="0.2">
      <c r="A582" s="16"/>
      <c r="B582" s="1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1:14" x14ac:dyDescent="0.2">
      <c r="A583" s="16"/>
      <c r="B583" s="1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x14ac:dyDescent="0.2">
      <c r="A584" s="16"/>
      <c r="B584" s="1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1:14" x14ac:dyDescent="0.2">
      <c r="A585" s="16"/>
      <c r="B585" s="1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x14ac:dyDescent="0.2">
      <c r="A586" s="16"/>
      <c r="B586" s="1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1:14" x14ac:dyDescent="0.2">
      <c r="A587" s="16"/>
      <c r="B587" s="1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1:14" x14ac:dyDescent="0.2">
      <c r="A588" s="16"/>
      <c r="B588" s="1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1:14" x14ac:dyDescent="0.2">
      <c r="A589" s="16"/>
      <c r="B589" s="1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1:14" x14ac:dyDescent="0.2">
      <c r="A590" s="16"/>
      <c r="B590" s="1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1:14" x14ac:dyDescent="0.2">
      <c r="A591" s="16"/>
      <c r="B591" s="1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1:14" x14ac:dyDescent="0.2">
      <c r="A592" s="16"/>
      <c r="B592" s="1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1:14" x14ac:dyDescent="0.2">
      <c r="A593" s="16"/>
      <c r="B593" s="1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1:14" x14ac:dyDescent="0.2">
      <c r="A594" s="16"/>
      <c r="B594" s="1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1:14" x14ac:dyDescent="0.2">
      <c r="A595" s="16"/>
      <c r="B595" s="1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1:14" x14ac:dyDescent="0.2">
      <c r="A596" s="16"/>
      <c r="B596" s="1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1:14" x14ac:dyDescent="0.2">
      <c r="A597" s="16"/>
      <c r="B597" s="1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1:14" x14ac:dyDescent="0.2">
      <c r="A598" s="16"/>
      <c r="B598" s="1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1:14" x14ac:dyDescent="0.2">
      <c r="A599" s="16"/>
      <c r="B599" s="1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1:14" x14ac:dyDescent="0.2">
      <c r="A600" s="16"/>
      <c r="B600" s="1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1:14" x14ac:dyDescent="0.2">
      <c r="A601" s="16"/>
      <c r="B601" s="1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1:14" x14ac:dyDescent="0.2">
      <c r="A602" s="16"/>
      <c r="B602" s="1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  <row r="603" spans="1:14" x14ac:dyDescent="0.2">
      <c r="A603" s="16"/>
      <c r="B603" s="1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</row>
    <row r="604" spans="1:14" x14ac:dyDescent="0.2">
      <c r="A604" s="16"/>
      <c r="B604" s="1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</row>
    <row r="605" spans="1:14" x14ac:dyDescent="0.2">
      <c r="A605" s="16"/>
      <c r="B605" s="1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1:14" x14ac:dyDescent="0.2">
      <c r="A606" s="16"/>
      <c r="B606" s="1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1:14" x14ac:dyDescent="0.2">
      <c r="A607" s="16"/>
      <c r="B607" s="1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</row>
    <row r="608" spans="1:14" x14ac:dyDescent="0.2">
      <c r="A608" s="16"/>
      <c r="B608" s="1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</row>
    <row r="609" spans="1:14" x14ac:dyDescent="0.2">
      <c r="A609" s="16"/>
      <c r="B609" s="1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</row>
    <row r="610" spans="1:14" x14ac:dyDescent="0.2">
      <c r="A610" s="16"/>
      <c r="B610" s="1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</row>
    <row r="611" spans="1:14" x14ac:dyDescent="0.2">
      <c r="A611" s="16"/>
      <c r="B611" s="1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</row>
    <row r="612" spans="1:14" x14ac:dyDescent="0.2">
      <c r="A612" s="16"/>
      <c r="B612" s="1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1:14" x14ac:dyDescent="0.2">
      <c r="A613" s="16"/>
      <c r="B613" s="1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1:14" x14ac:dyDescent="0.2">
      <c r="A614" s="16"/>
      <c r="B614" s="1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</row>
    <row r="615" spans="1:14" x14ac:dyDescent="0.2">
      <c r="A615" s="16"/>
      <c r="B615" s="1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</row>
    <row r="616" spans="1:14" x14ac:dyDescent="0.2">
      <c r="A616" s="16"/>
      <c r="B616" s="1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</row>
    <row r="617" spans="1:14" x14ac:dyDescent="0.2">
      <c r="A617" s="16"/>
      <c r="B617" s="1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1:14" x14ac:dyDescent="0.2">
      <c r="A618" s="16"/>
      <c r="B618" s="1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1:14" x14ac:dyDescent="0.2">
      <c r="A619" s="16"/>
      <c r="B619" s="1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</row>
    <row r="620" spans="1:14" x14ac:dyDescent="0.2">
      <c r="A620" s="16"/>
      <c r="B620" s="1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</row>
    <row r="621" spans="1:14" x14ac:dyDescent="0.2">
      <c r="A621" s="16"/>
      <c r="B621" s="1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</row>
    <row r="622" spans="1:14" x14ac:dyDescent="0.2">
      <c r="A622" s="16"/>
      <c r="B622" s="1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</row>
    <row r="623" spans="1:14" x14ac:dyDescent="0.2">
      <c r="A623" s="16"/>
      <c r="B623" s="1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1:14" x14ac:dyDescent="0.2">
      <c r="A624" s="16"/>
      <c r="B624" s="1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</row>
    <row r="625" spans="1:14" x14ac:dyDescent="0.2">
      <c r="A625" s="16"/>
      <c r="B625" s="1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</row>
    <row r="626" spans="1:14" x14ac:dyDescent="0.2">
      <c r="A626" s="16"/>
      <c r="B626" s="1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</row>
    <row r="627" spans="1:14" x14ac:dyDescent="0.2">
      <c r="A627" s="16"/>
      <c r="B627" s="1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</row>
    <row r="628" spans="1:14" x14ac:dyDescent="0.2">
      <c r="A628" s="16"/>
      <c r="B628" s="1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</row>
    <row r="629" spans="1:14" x14ac:dyDescent="0.2">
      <c r="A629" s="16"/>
      <c r="B629" s="1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</row>
    <row r="630" spans="1:14" x14ac:dyDescent="0.2">
      <c r="A630" s="16"/>
      <c r="B630" s="1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</row>
    <row r="631" spans="1:14" x14ac:dyDescent="0.2">
      <c r="A631" s="16"/>
      <c r="B631" s="1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</row>
    <row r="632" spans="1:14" x14ac:dyDescent="0.2">
      <c r="A632" s="16"/>
      <c r="B632" s="1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</row>
    <row r="633" spans="1:14" x14ac:dyDescent="0.2">
      <c r="A633" s="16"/>
      <c r="B633" s="1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</row>
    <row r="634" spans="1:14" x14ac:dyDescent="0.2">
      <c r="A634" s="16"/>
      <c r="B634" s="1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</row>
    <row r="635" spans="1:14" x14ac:dyDescent="0.2">
      <c r="A635" s="16"/>
      <c r="B635" s="1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1:14" x14ac:dyDescent="0.2">
      <c r="A636" s="16"/>
      <c r="B636" s="1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1:14" x14ac:dyDescent="0.2">
      <c r="A637" s="16"/>
      <c r="B637" s="1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</row>
    <row r="638" spans="1:14" x14ac:dyDescent="0.2">
      <c r="A638" s="16"/>
      <c r="B638" s="1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</row>
    <row r="639" spans="1:14" x14ac:dyDescent="0.2">
      <c r="A639" s="16"/>
      <c r="B639" s="1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</row>
    <row r="640" spans="1:14" x14ac:dyDescent="0.2">
      <c r="A640" s="16"/>
      <c r="B640" s="1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</row>
    <row r="641" spans="1:14" x14ac:dyDescent="0.2">
      <c r="A641" s="16"/>
      <c r="B641" s="1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1:14" x14ac:dyDescent="0.2">
      <c r="A642" s="16"/>
      <c r="B642" s="1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</row>
    <row r="643" spans="1:14" x14ac:dyDescent="0.2">
      <c r="A643" s="16"/>
      <c r="B643" s="1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</row>
    <row r="644" spans="1:14" x14ac:dyDescent="0.2">
      <c r="A644" s="16"/>
      <c r="B644" s="1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</row>
    <row r="645" spans="1:14" x14ac:dyDescent="0.2">
      <c r="A645" s="16"/>
      <c r="B645" s="1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1:14" x14ac:dyDescent="0.2">
      <c r="A646" s="16"/>
      <c r="B646" s="1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1:14" x14ac:dyDescent="0.2">
      <c r="A647" s="16"/>
      <c r="B647" s="1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</row>
    <row r="648" spans="1:14" x14ac:dyDescent="0.2">
      <c r="A648" s="16"/>
      <c r="B648" s="1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</row>
    <row r="649" spans="1:14" x14ac:dyDescent="0.2">
      <c r="A649" s="16"/>
      <c r="B649" s="1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</row>
    <row r="650" spans="1:14" x14ac:dyDescent="0.2">
      <c r="A650" s="16"/>
      <c r="B650" s="1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</row>
    <row r="651" spans="1:14" x14ac:dyDescent="0.2">
      <c r="A651" s="16"/>
      <c r="B651" s="1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</row>
    <row r="652" spans="1:14" x14ac:dyDescent="0.2">
      <c r="A652" s="16"/>
      <c r="B652" s="1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</row>
    <row r="653" spans="1:14" x14ac:dyDescent="0.2">
      <c r="A653" s="16"/>
      <c r="B653" s="1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1:14" x14ac:dyDescent="0.2">
      <c r="A654" s="16"/>
      <c r="B654" s="1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1:14" x14ac:dyDescent="0.2">
      <c r="A655" s="16"/>
      <c r="B655" s="1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</row>
    <row r="656" spans="1:14" x14ac:dyDescent="0.2">
      <c r="A656" s="16"/>
      <c r="B656" s="1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</row>
    <row r="657" spans="1:14" x14ac:dyDescent="0.2">
      <c r="A657" s="16"/>
      <c r="B657" s="1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</row>
    <row r="658" spans="1:14" x14ac:dyDescent="0.2">
      <c r="A658" s="16"/>
      <c r="B658" s="1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</row>
    <row r="659" spans="1:14" x14ac:dyDescent="0.2">
      <c r="A659" s="16"/>
      <c r="B659" s="1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</row>
    <row r="660" spans="1:14" x14ac:dyDescent="0.2">
      <c r="A660" s="16"/>
      <c r="B660" s="1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</row>
    <row r="661" spans="1:14" x14ac:dyDescent="0.2">
      <c r="A661" s="16"/>
      <c r="B661" s="1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</row>
    <row r="662" spans="1:14" x14ac:dyDescent="0.2">
      <c r="A662" s="16"/>
      <c r="B662" s="1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</row>
    <row r="663" spans="1:14" x14ac:dyDescent="0.2">
      <c r="A663" s="16"/>
      <c r="B663" s="1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</row>
    <row r="664" spans="1:14" x14ac:dyDescent="0.2">
      <c r="A664" s="16"/>
      <c r="B664" s="1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</row>
    <row r="665" spans="1:14" x14ac:dyDescent="0.2">
      <c r="A665" s="16"/>
      <c r="B665" s="1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</row>
    <row r="666" spans="1:14" x14ac:dyDescent="0.2">
      <c r="A666" s="16"/>
      <c r="B666" s="1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</row>
    <row r="667" spans="1:14" x14ac:dyDescent="0.2">
      <c r="A667" s="16"/>
      <c r="B667" s="1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1:14" x14ac:dyDescent="0.2">
      <c r="A668" s="16"/>
      <c r="B668" s="1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</row>
    <row r="669" spans="1:14" x14ac:dyDescent="0.2">
      <c r="A669" s="16"/>
      <c r="B669" s="1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</row>
    <row r="670" spans="1:14" x14ac:dyDescent="0.2">
      <c r="A670" s="16"/>
      <c r="B670" s="1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</row>
    <row r="671" spans="1:14" x14ac:dyDescent="0.2">
      <c r="A671" s="16"/>
      <c r="B671" s="1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 spans="1:14" x14ac:dyDescent="0.2">
      <c r="A672" s="16"/>
      <c r="B672" s="1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 spans="1:14" x14ac:dyDescent="0.2">
      <c r="A673" s="16"/>
      <c r="B673" s="1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</row>
    <row r="674" spans="1:14" x14ac:dyDescent="0.2">
      <c r="A674" s="16"/>
      <c r="B674" s="1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</row>
    <row r="675" spans="1:14" x14ac:dyDescent="0.2">
      <c r="A675" s="16"/>
      <c r="B675" s="1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</row>
    <row r="676" spans="1:14" x14ac:dyDescent="0.2">
      <c r="A676" s="16"/>
      <c r="B676" s="1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</row>
    <row r="677" spans="1:14" x14ac:dyDescent="0.2">
      <c r="A677" s="16"/>
      <c r="B677" s="1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</row>
    <row r="678" spans="1:14" x14ac:dyDescent="0.2">
      <c r="A678" s="16"/>
      <c r="B678" s="1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</row>
    <row r="679" spans="1:14" x14ac:dyDescent="0.2">
      <c r="A679" s="16"/>
      <c r="B679" s="1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</row>
    <row r="680" spans="1:14" x14ac:dyDescent="0.2">
      <c r="A680" s="16"/>
      <c r="B680" s="1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 spans="1:14" x14ac:dyDescent="0.2">
      <c r="A681" s="16"/>
      <c r="B681" s="1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 spans="1:14" x14ac:dyDescent="0.2">
      <c r="A682" s="16"/>
      <c r="B682" s="1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 spans="1:14" x14ac:dyDescent="0.2">
      <c r="A683" s="16"/>
      <c r="B683" s="1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</row>
    <row r="684" spans="1:14" x14ac:dyDescent="0.2">
      <c r="A684" s="16"/>
      <c r="B684" s="1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</row>
    <row r="685" spans="1:14" x14ac:dyDescent="0.2">
      <c r="A685" s="16"/>
      <c r="B685" s="1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</row>
    <row r="686" spans="1:14" x14ac:dyDescent="0.2">
      <c r="A686" s="16"/>
      <c r="B686" s="1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 spans="1:14" x14ac:dyDescent="0.2">
      <c r="A687" s="16"/>
      <c r="B687" s="1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 spans="1:14" x14ac:dyDescent="0.2">
      <c r="A688" s="16"/>
      <c r="B688" s="1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</row>
    <row r="689" spans="1:14" x14ac:dyDescent="0.2">
      <c r="A689" s="16"/>
      <c r="B689" s="1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</row>
    <row r="690" spans="1:14" x14ac:dyDescent="0.2">
      <c r="A690" s="16"/>
      <c r="B690" s="1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</row>
    <row r="691" spans="1:14" x14ac:dyDescent="0.2">
      <c r="A691" s="16"/>
      <c r="B691" s="1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</row>
    <row r="692" spans="1:14" x14ac:dyDescent="0.2">
      <c r="A692" s="16"/>
      <c r="B692" s="1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</row>
    <row r="693" spans="1:14" x14ac:dyDescent="0.2">
      <c r="A693" s="16"/>
      <c r="B693" s="1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</row>
    <row r="694" spans="1:14" x14ac:dyDescent="0.2">
      <c r="A694" s="16"/>
      <c r="B694" s="1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 spans="1:14" x14ac:dyDescent="0.2">
      <c r="A695" s="16"/>
      <c r="B695" s="1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</row>
    <row r="696" spans="1:14" x14ac:dyDescent="0.2">
      <c r="A696" s="16"/>
      <c r="B696" s="1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</row>
    <row r="697" spans="1:14" x14ac:dyDescent="0.2">
      <c r="A697" s="16"/>
      <c r="B697" s="1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</row>
    <row r="698" spans="1:14" x14ac:dyDescent="0.2">
      <c r="A698" s="16"/>
      <c r="B698" s="1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</row>
    <row r="699" spans="1:14" x14ac:dyDescent="0.2">
      <c r="A699" s="16"/>
      <c r="B699" s="1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</row>
    <row r="700" spans="1:14" x14ac:dyDescent="0.2">
      <c r="A700" s="16"/>
      <c r="B700" s="1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</row>
    <row r="701" spans="1:14" x14ac:dyDescent="0.2">
      <c r="A701" s="16"/>
      <c r="B701" s="1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 spans="1:14" x14ac:dyDescent="0.2">
      <c r="A702" s="16"/>
      <c r="B702" s="1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</row>
    <row r="703" spans="1:14" x14ac:dyDescent="0.2">
      <c r="A703" s="16"/>
      <c r="B703" s="1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</row>
    <row r="704" spans="1:14" x14ac:dyDescent="0.2">
      <c r="A704" s="16"/>
      <c r="B704" s="1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</row>
    <row r="705" spans="1:14" x14ac:dyDescent="0.2">
      <c r="A705" s="16"/>
      <c r="B705" s="1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</row>
    <row r="706" spans="1:14" x14ac:dyDescent="0.2">
      <c r="A706" s="16"/>
      <c r="B706" s="1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</row>
    <row r="707" spans="1:14" x14ac:dyDescent="0.2">
      <c r="A707" s="16"/>
      <c r="B707" s="1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</row>
    <row r="708" spans="1:14" x14ac:dyDescent="0.2">
      <c r="A708" s="16"/>
      <c r="B708" s="1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</row>
    <row r="709" spans="1:14" x14ac:dyDescent="0.2">
      <c r="A709" s="16"/>
      <c r="B709" s="1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</row>
    <row r="710" spans="1:14" x14ac:dyDescent="0.2">
      <c r="A710" s="16"/>
      <c r="B710" s="1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</row>
    <row r="711" spans="1:14" x14ac:dyDescent="0.2">
      <c r="A711" s="16"/>
      <c r="B711" s="1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 spans="1:14" x14ac:dyDescent="0.2">
      <c r="A712" s="16"/>
      <c r="B712" s="1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</row>
    <row r="713" spans="1:14" x14ac:dyDescent="0.2">
      <c r="A713" s="16"/>
      <c r="B713" s="1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 spans="1:14" x14ac:dyDescent="0.2">
      <c r="A714" s="16"/>
      <c r="B714" s="1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</row>
    <row r="715" spans="1:14" x14ac:dyDescent="0.2">
      <c r="A715" s="16"/>
      <c r="B715" s="1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</row>
    <row r="716" spans="1:14" x14ac:dyDescent="0.2">
      <c r="A716" s="16"/>
      <c r="B716" s="1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</row>
    <row r="717" spans="1:14" x14ac:dyDescent="0.2">
      <c r="A717" s="16"/>
      <c r="B717" s="1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</row>
    <row r="718" spans="1:14" x14ac:dyDescent="0.2">
      <c r="A718" s="16"/>
      <c r="B718" s="1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</row>
    <row r="719" spans="1:14" x14ac:dyDescent="0.2">
      <c r="A719" s="16"/>
      <c r="B719" s="1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 spans="1:14" x14ac:dyDescent="0.2">
      <c r="A720" s="16"/>
      <c r="B720" s="1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</row>
    <row r="721" spans="1:14" x14ac:dyDescent="0.2">
      <c r="A721" s="16"/>
      <c r="B721" s="1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</row>
    <row r="722" spans="1:14" x14ac:dyDescent="0.2">
      <c r="A722" s="16"/>
      <c r="B722" s="1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</row>
    <row r="723" spans="1:14" x14ac:dyDescent="0.2">
      <c r="A723" s="16"/>
      <c r="B723" s="1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</row>
    <row r="724" spans="1:14" x14ac:dyDescent="0.2">
      <c r="A724" s="16"/>
      <c r="B724" s="1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 spans="1:14" x14ac:dyDescent="0.2">
      <c r="A725" s="16"/>
      <c r="B725" s="1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 spans="1:14" x14ac:dyDescent="0.2">
      <c r="A726" s="16"/>
      <c r="B726" s="1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 spans="1:14" x14ac:dyDescent="0.2">
      <c r="A727" s="16"/>
      <c r="B727" s="1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</row>
    <row r="728" spans="1:14" x14ac:dyDescent="0.2">
      <c r="A728" s="16"/>
      <c r="B728" s="1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</row>
    <row r="729" spans="1:14" x14ac:dyDescent="0.2">
      <c r="A729" s="16"/>
      <c r="B729" s="1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</row>
    <row r="730" spans="1:14" x14ac:dyDescent="0.2">
      <c r="A730" s="16"/>
      <c r="B730" s="1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</row>
    <row r="731" spans="1:14" x14ac:dyDescent="0.2">
      <c r="A731" s="16"/>
      <c r="B731" s="1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</row>
    <row r="732" spans="1:14" x14ac:dyDescent="0.2">
      <c r="A732" s="16"/>
      <c r="B732" s="1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</row>
    <row r="733" spans="1:14" x14ac:dyDescent="0.2">
      <c r="A733" s="16"/>
      <c r="B733" s="1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</row>
    <row r="734" spans="1:14" x14ac:dyDescent="0.2">
      <c r="A734" s="16"/>
      <c r="B734" s="1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</row>
    <row r="735" spans="1:14" x14ac:dyDescent="0.2">
      <c r="A735" s="16"/>
      <c r="B735" s="1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</row>
    <row r="736" spans="1:14" x14ac:dyDescent="0.2">
      <c r="A736" s="16"/>
      <c r="B736" s="1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</row>
    <row r="737" spans="1:14" x14ac:dyDescent="0.2">
      <c r="A737" s="16"/>
      <c r="B737" s="1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</row>
    <row r="738" spans="1:14" x14ac:dyDescent="0.2">
      <c r="A738" s="16"/>
      <c r="B738" s="1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</row>
    <row r="739" spans="1:14" x14ac:dyDescent="0.2">
      <c r="A739" s="16"/>
      <c r="B739" s="1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</row>
    <row r="740" spans="1:14" x14ac:dyDescent="0.2">
      <c r="A740" s="16"/>
      <c r="B740" s="1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</row>
    <row r="741" spans="1:14" x14ac:dyDescent="0.2">
      <c r="A741" s="16"/>
      <c r="B741" s="1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</row>
    <row r="742" spans="1:14" x14ac:dyDescent="0.2">
      <c r="A742" s="16"/>
      <c r="B742" s="1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</row>
    <row r="743" spans="1:14" x14ac:dyDescent="0.2">
      <c r="A743" s="16"/>
      <c r="B743" s="1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</row>
    <row r="744" spans="1:14" x14ac:dyDescent="0.2">
      <c r="A744" s="16"/>
      <c r="B744" s="1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</row>
    <row r="745" spans="1:14" x14ac:dyDescent="0.2">
      <c r="A745" s="16"/>
      <c r="B745" s="1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</row>
    <row r="746" spans="1:14" x14ac:dyDescent="0.2">
      <c r="A746" s="16"/>
      <c r="B746" s="1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</row>
    <row r="747" spans="1:14" x14ac:dyDescent="0.2">
      <c r="A747" s="16"/>
      <c r="B747" s="1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</row>
    <row r="748" spans="1:14" x14ac:dyDescent="0.2">
      <c r="A748" s="16"/>
      <c r="B748" s="1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</row>
    <row r="749" spans="1:14" x14ac:dyDescent="0.2">
      <c r="A749" s="16"/>
      <c r="B749" s="1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</row>
    <row r="750" spans="1:14" x14ac:dyDescent="0.2">
      <c r="A750" s="16"/>
      <c r="B750" s="1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</row>
    <row r="751" spans="1:14" x14ac:dyDescent="0.2">
      <c r="A751" s="16"/>
      <c r="B751" s="1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</row>
    <row r="752" spans="1:14" x14ac:dyDescent="0.2">
      <c r="A752" s="16"/>
      <c r="B752" s="1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 spans="1:14" x14ac:dyDescent="0.2">
      <c r="A753" s="16"/>
      <c r="B753" s="1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 spans="1:14" x14ac:dyDescent="0.2">
      <c r="A754" s="16"/>
      <c r="B754" s="1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</row>
    <row r="755" spans="1:14" x14ac:dyDescent="0.2">
      <c r="A755" s="16"/>
      <c r="B755" s="1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</row>
    <row r="756" spans="1:14" x14ac:dyDescent="0.2">
      <c r="A756" s="16"/>
      <c r="B756" s="1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</row>
    <row r="757" spans="1:14" x14ac:dyDescent="0.2">
      <c r="A757" s="16"/>
      <c r="B757" s="1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 spans="1:14" x14ac:dyDescent="0.2">
      <c r="A758" s="16"/>
      <c r="B758" s="1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 spans="1:14" x14ac:dyDescent="0.2">
      <c r="A759" s="16"/>
      <c r="B759" s="1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 spans="1:14" x14ac:dyDescent="0.2">
      <c r="A760" s="16"/>
      <c r="B760" s="1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</row>
    <row r="761" spans="1:14" x14ac:dyDescent="0.2">
      <c r="A761" s="16"/>
      <c r="B761" s="1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</row>
    <row r="762" spans="1:14" x14ac:dyDescent="0.2">
      <c r="A762" s="16"/>
      <c r="B762" s="1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 spans="1:14" x14ac:dyDescent="0.2">
      <c r="A763" s="16"/>
      <c r="B763" s="1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 spans="1:14" x14ac:dyDescent="0.2">
      <c r="A764" s="16"/>
      <c r="B764" s="1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</row>
    <row r="765" spans="1:14" x14ac:dyDescent="0.2">
      <c r="A765" s="16"/>
      <c r="B765" s="1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 spans="1:14" x14ac:dyDescent="0.2">
      <c r="A766" s="16"/>
      <c r="B766" s="1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 spans="1:14" x14ac:dyDescent="0.2">
      <c r="A767" s="16"/>
      <c r="B767" s="1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1:14" x14ac:dyDescent="0.2">
      <c r="A768" s="16"/>
      <c r="B768" s="1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 spans="1:14" x14ac:dyDescent="0.2">
      <c r="A769" s="16"/>
      <c r="B769" s="1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</row>
    <row r="770" spans="1:14" x14ac:dyDescent="0.2">
      <c r="A770" s="16"/>
      <c r="B770" s="1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</row>
    <row r="771" spans="1:14" x14ac:dyDescent="0.2">
      <c r="A771" s="16"/>
      <c r="B771" s="1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</row>
    <row r="772" spans="1:14" x14ac:dyDescent="0.2">
      <c r="A772" s="16"/>
      <c r="B772" s="1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 spans="1:14" x14ac:dyDescent="0.2">
      <c r="A773" s="16"/>
      <c r="B773" s="1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 spans="1:14" x14ac:dyDescent="0.2">
      <c r="A774" s="16"/>
      <c r="B774" s="1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</row>
    <row r="775" spans="1:14" x14ac:dyDescent="0.2">
      <c r="A775" s="16"/>
      <c r="B775" s="1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</row>
    <row r="776" spans="1:14" x14ac:dyDescent="0.2">
      <c r="A776" s="16"/>
      <c r="B776" s="1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</row>
    <row r="777" spans="1:14" x14ac:dyDescent="0.2">
      <c r="A777" s="16"/>
      <c r="B777" s="1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</row>
    <row r="778" spans="1:14" x14ac:dyDescent="0.2">
      <c r="A778" s="16"/>
      <c r="B778" s="1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</row>
    <row r="779" spans="1:14" x14ac:dyDescent="0.2">
      <c r="A779" s="16"/>
      <c r="B779" s="1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</row>
    <row r="780" spans="1:14" x14ac:dyDescent="0.2">
      <c r="A780" s="16"/>
      <c r="B780" s="1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</row>
    <row r="781" spans="1:14" x14ac:dyDescent="0.2">
      <c r="A781" s="16"/>
      <c r="B781" s="1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</row>
    <row r="782" spans="1:14" x14ac:dyDescent="0.2">
      <c r="A782" s="16"/>
      <c r="B782" s="1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</row>
    <row r="783" spans="1:14" x14ac:dyDescent="0.2">
      <c r="A783" s="16"/>
      <c r="B783" s="1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</row>
    <row r="784" spans="1:14" x14ac:dyDescent="0.2">
      <c r="A784" s="16"/>
      <c r="B784" s="1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</row>
    <row r="785" spans="1:14" x14ac:dyDescent="0.2">
      <c r="A785" s="16"/>
      <c r="B785" s="1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</row>
    <row r="786" spans="1:14" x14ac:dyDescent="0.2">
      <c r="A786" s="16"/>
      <c r="B786" s="1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</row>
    <row r="787" spans="1:14" x14ac:dyDescent="0.2">
      <c r="A787" s="16"/>
      <c r="B787" s="1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</row>
    <row r="788" spans="1:14" x14ac:dyDescent="0.2">
      <c r="A788" s="16"/>
      <c r="B788" s="1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</row>
    <row r="789" spans="1:14" x14ac:dyDescent="0.2">
      <c r="A789" s="16"/>
      <c r="B789" s="1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</row>
    <row r="790" spans="1:14" x14ac:dyDescent="0.2">
      <c r="A790" s="16"/>
      <c r="B790" s="1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</row>
    <row r="791" spans="1:14" x14ac:dyDescent="0.2">
      <c r="A791" s="16"/>
      <c r="B791" s="1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</row>
    <row r="792" spans="1:14" x14ac:dyDescent="0.2">
      <c r="A792" s="16"/>
      <c r="B792" s="1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</row>
    <row r="793" spans="1:14" x14ac:dyDescent="0.2">
      <c r="A793" s="16"/>
      <c r="B793" s="1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</row>
    <row r="794" spans="1:14" x14ac:dyDescent="0.2">
      <c r="A794" s="16"/>
      <c r="B794" s="1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</row>
    <row r="795" spans="1:14" x14ac:dyDescent="0.2">
      <c r="A795" s="16"/>
      <c r="B795" s="1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</row>
    <row r="796" spans="1:14" x14ac:dyDescent="0.2">
      <c r="A796" s="16"/>
      <c r="B796" s="1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</row>
    <row r="797" spans="1:14" x14ac:dyDescent="0.2">
      <c r="A797" s="16"/>
      <c r="B797" s="1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</row>
    <row r="798" spans="1:14" x14ac:dyDescent="0.2">
      <c r="A798" s="16"/>
      <c r="B798" s="1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</row>
    <row r="799" spans="1:14" x14ac:dyDescent="0.2">
      <c r="A799" s="16"/>
      <c r="B799" s="1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</row>
    <row r="800" spans="1:14" x14ac:dyDescent="0.2">
      <c r="A800" s="16"/>
      <c r="B800" s="1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</row>
    <row r="801" spans="1:14" x14ac:dyDescent="0.2">
      <c r="A801" s="16"/>
      <c r="B801" s="1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 spans="1:14" x14ac:dyDescent="0.2">
      <c r="A802" s="16"/>
      <c r="B802" s="1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 spans="1:14" x14ac:dyDescent="0.2">
      <c r="A803" s="16"/>
      <c r="B803" s="1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</row>
    <row r="804" spans="1:14" x14ac:dyDescent="0.2">
      <c r="A804" s="16"/>
      <c r="B804" s="1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</row>
    <row r="805" spans="1:14" x14ac:dyDescent="0.2">
      <c r="A805" s="16"/>
      <c r="B805" s="1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</row>
    <row r="806" spans="1:14" x14ac:dyDescent="0.2">
      <c r="A806" s="16"/>
      <c r="B806" s="1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</row>
    <row r="807" spans="1:14" x14ac:dyDescent="0.2">
      <c r="A807" s="16"/>
      <c r="B807" s="1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</row>
    <row r="808" spans="1:14" x14ac:dyDescent="0.2">
      <c r="A808" s="16"/>
      <c r="B808" s="1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</row>
    <row r="809" spans="1:14" x14ac:dyDescent="0.2">
      <c r="A809" s="16"/>
      <c r="B809" s="1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</row>
    <row r="810" spans="1:14" x14ac:dyDescent="0.2">
      <c r="A810" s="16"/>
      <c r="B810" s="1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</row>
    <row r="811" spans="1:14" x14ac:dyDescent="0.2">
      <c r="A811" s="16"/>
      <c r="B811" s="1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</row>
    <row r="812" spans="1:14" x14ac:dyDescent="0.2">
      <c r="A812" s="16"/>
      <c r="B812" s="1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</row>
    <row r="813" spans="1:14" x14ac:dyDescent="0.2">
      <c r="A813" s="16"/>
      <c r="B813" s="1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</row>
    <row r="814" spans="1:14" x14ac:dyDescent="0.2">
      <c r="A814" s="16"/>
      <c r="B814" s="1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</row>
    <row r="815" spans="1:14" x14ac:dyDescent="0.2">
      <c r="A815" s="16"/>
      <c r="B815" s="1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</row>
    <row r="816" spans="1:14" x14ac:dyDescent="0.2">
      <c r="A816" s="16"/>
      <c r="B816" s="1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 spans="1:14" x14ac:dyDescent="0.2">
      <c r="A817" s="16"/>
      <c r="B817" s="1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 spans="1:14" x14ac:dyDescent="0.2">
      <c r="A818" s="16"/>
      <c r="B818" s="1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 spans="1:14" x14ac:dyDescent="0.2">
      <c r="A819" s="16"/>
      <c r="B819" s="1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1:14" x14ac:dyDescent="0.2">
      <c r="A820" s="16"/>
      <c r="B820" s="1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  <row r="821" spans="1:14" x14ac:dyDescent="0.2">
      <c r="A821" s="16"/>
      <c r="B821" s="1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</row>
    <row r="822" spans="1:14" x14ac:dyDescent="0.2">
      <c r="A822" s="16"/>
      <c r="B822" s="1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</row>
    <row r="823" spans="1:14" x14ac:dyDescent="0.2">
      <c r="A823" s="16"/>
      <c r="B823" s="1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</row>
    <row r="824" spans="1:14" x14ac:dyDescent="0.2">
      <c r="A824" s="16"/>
      <c r="B824" s="1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</row>
    <row r="825" spans="1:14" x14ac:dyDescent="0.2">
      <c r="A825" s="16"/>
      <c r="B825" s="1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</row>
    <row r="826" spans="1:14" x14ac:dyDescent="0.2">
      <c r="A826" s="16"/>
      <c r="B826" s="1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</row>
    <row r="827" spans="1:14" x14ac:dyDescent="0.2">
      <c r="A827" s="16"/>
      <c r="B827" s="1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</row>
    <row r="828" spans="1:14" x14ac:dyDescent="0.2">
      <c r="A828" s="16"/>
      <c r="B828" s="1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 spans="1:14" x14ac:dyDescent="0.2">
      <c r="A829" s="16"/>
      <c r="B829" s="1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 spans="1:14" x14ac:dyDescent="0.2">
      <c r="A830" s="16"/>
      <c r="B830" s="1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</row>
    <row r="831" spans="1:14" x14ac:dyDescent="0.2">
      <c r="A831" s="16"/>
      <c r="B831" s="1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</row>
    <row r="832" spans="1:14" x14ac:dyDescent="0.2">
      <c r="A832" s="16"/>
      <c r="B832" s="1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</row>
    <row r="833" spans="1:14" x14ac:dyDescent="0.2">
      <c r="A833" s="16"/>
      <c r="B833" s="1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</row>
    <row r="834" spans="1:14" x14ac:dyDescent="0.2">
      <c r="A834" s="16"/>
      <c r="B834" s="1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</row>
    <row r="835" spans="1:14" x14ac:dyDescent="0.2">
      <c r="A835" s="16"/>
      <c r="B835" s="1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</row>
    <row r="836" spans="1:14" x14ac:dyDescent="0.2">
      <c r="A836" s="16"/>
      <c r="B836" s="1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</row>
    <row r="837" spans="1:14" x14ac:dyDescent="0.2">
      <c r="A837" s="16"/>
      <c r="B837" s="1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</row>
    <row r="838" spans="1:14" x14ac:dyDescent="0.2">
      <c r="A838" s="16"/>
      <c r="B838" s="1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</row>
    <row r="839" spans="1:14" x14ac:dyDescent="0.2">
      <c r="A839" s="16"/>
      <c r="B839" s="1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</row>
    <row r="840" spans="1:14" x14ac:dyDescent="0.2">
      <c r="A840" s="16"/>
      <c r="B840" s="1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</row>
    <row r="841" spans="1:14" x14ac:dyDescent="0.2">
      <c r="A841" s="16"/>
      <c r="B841" s="1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</row>
    <row r="842" spans="1:14" x14ac:dyDescent="0.2">
      <c r="A842" s="16"/>
      <c r="B842" s="1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</row>
    <row r="843" spans="1:14" x14ac:dyDescent="0.2">
      <c r="A843" s="16"/>
      <c r="B843" s="1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 spans="1:14" x14ac:dyDescent="0.2">
      <c r="A844" s="16"/>
      <c r="B844" s="1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 spans="1:14" x14ac:dyDescent="0.2">
      <c r="A845" s="16"/>
      <c r="B845" s="1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</row>
    <row r="846" spans="1:14" x14ac:dyDescent="0.2">
      <c r="A846" s="16"/>
      <c r="B846" s="1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</row>
    <row r="847" spans="1:14" x14ac:dyDescent="0.2">
      <c r="A847" s="16"/>
      <c r="B847" s="1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</row>
    <row r="848" spans="1:14" x14ac:dyDescent="0.2">
      <c r="A848" s="16"/>
      <c r="B848" s="1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</row>
    <row r="849" spans="1:14" x14ac:dyDescent="0.2">
      <c r="A849" s="16"/>
      <c r="B849" s="1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 spans="1:14" x14ac:dyDescent="0.2">
      <c r="A850" s="16"/>
      <c r="B850" s="1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 spans="1:14" x14ac:dyDescent="0.2">
      <c r="A851" s="16"/>
      <c r="B851" s="1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</row>
    <row r="852" spans="1:14" x14ac:dyDescent="0.2">
      <c r="A852" s="16"/>
      <c r="B852" s="1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</row>
    <row r="853" spans="1:14" x14ac:dyDescent="0.2">
      <c r="A853" s="16"/>
      <c r="B853" s="1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</row>
    <row r="854" spans="1:14" x14ac:dyDescent="0.2">
      <c r="A854" s="16"/>
      <c r="B854" s="1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 spans="1:14" x14ac:dyDescent="0.2">
      <c r="A855" s="16"/>
      <c r="B855" s="1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 spans="1:14" x14ac:dyDescent="0.2">
      <c r="A856" s="16"/>
      <c r="B856" s="1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 spans="1:14" x14ac:dyDescent="0.2">
      <c r="A857" s="16"/>
      <c r="B857" s="1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</row>
    <row r="858" spans="1:14" x14ac:dyDescent="0.2">
      <c r="A858" s="16"/>
      <c r="B858" s="1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</row>
    <row r="859" spans="1:14" x14ac:dyDescent="0.2">
      <c r="A859" s="16"/>
      <c r="B859" s="1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 spans="1:14" x14ac:dyDescent="0.2">
      <c r="A860" s="16"/>
      <c r="B860" s="1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 spans="1:14" x14ac:dyDescent="0.2">
      <c r="A861" s="16"/>
      <c r="B861" s="1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</row>
    <row r="862" spans="1:14" x14ac:dyDescent="0.2">
      <c r="A862" s="16"/>
      <c r="B862" s="1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</row>
    <row r="863" spans="1:14" x14ac:dyDescent="0.2">
      <c r="A863" s="16"/>
      <c r="B863" s="1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</row>
    <row r="864" spans="1:14" x14ac:dyDescent="0.2">
      <c r="A864" s="16"/>
      <c r="B864" s="1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</row>
    <row r="865" spans="1:14" x14ac:dyDescent="0.2">
      <c r="A865" s="16"/>
      <c r="B865" s="1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 spans="1:14" x14ac:dyDescent="0.2">
      <c r="A866" s="16"/>
      <c r="B866" s="1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 spans="1:14" x14ac:dyDescent="0.2">
      <c r="A867" s="16"/>
      <c r="B867" s="1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</row>
    <row r="868" spans="1:14" x14ac:dyDescent="0.2">
      <c r="A868" s="16"/>
      <c r="B868" s="1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</row>
    <row r="869" spans="1:14" x14ac:dyDescent="0.2">
      <c r="A869" s="16"/>
      <c r="B869" s="1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</row>
    <row r="870" spans="1:14" x14ac:dyDescent="0.2">
      <c r="A870" s="16"/>
      <c r="B870" s="1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 spans="1:14" x14ac:dyDescent="0.2">
      <c r="A871" s="16"/>
      <c r="B871" s="1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 spans="1:14" x14ac:dyDescent="0.2">
      <c r="A872" s="16"/>
      <c r="B872" s="1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 spans="1:14" x14ac:dyDescent="0.2">
      <c r="A873" s="16"/>
      <c r="B873" s="1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 spans="1:14" x14ac:dyDescent="0.2">
      <c r="A874" s="16"/>
      <c r="B874" s="1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</row>
    <row r="875" spans="1:14" x14ac:dyDescent="0.2">
      <c r="A875" s="16"/>
      <c r="B875" s="1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</row>
    <row r="876" spans="1:14" x14ac:dyDescent="0.2">
      <c r="A876" s="16"/>
      <c r="B876" s="1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</row>
    <row r="877" spans="1:14" x14ac:dyDescent="0.2">
      <c r="A877" s="16"/>
      <c r="B877" s="1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</row>
    <row r="878" spans="1:14" x14ac:dyDescent="0.2">
      <c r="A878" s="16"/>
      <c r="B878" s="1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 spans="1:14" x14ac:dyDescent="0.2">
      <c r="A879" s="16"/>
      <c r="B879" s="1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</row>
    <row r="880" spans="1:14" x14ac:dyDescent="0.2">
      <c r="A880" s="16"/>
      <c r="B880" s="1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</row>
    <row r="881" spans="1:14" x14ac:dyDescent="0.2">
      <c r="A881" s="16"/>
      <c r="B881" s="1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</row>
    <row r="882" spans="1:14" x14ac:dyDescent="0.2">
      <c r="A882" s="16"/>
      <c r="B882" s="1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</row>
    <row r="883" spans="1:14" x14ac:dyDescent="0.2">
      <c r="A883" s="16"/>
      <c r="B883" s="1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</row>
    <row r="884" spans="1:14" x14ac:dyDescent="0.2">
      <c r="A884" s="16"/>
      <c r="B884" s="1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</row>
    <row r="885" spans="1:14" x14ac:dyDescent="0.2">
      <c r="A885" s="16"/>
      <c r="B885" s="1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</row>
    <row r="886" spans="1:14" x14ac:dyDescent="0.2">
      <c r="A886" s="16"/>
      <c r="B886" s="1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</row>
    <row r="887" spans="1:14" x14ac:dyDescent="0.2">
      <c r="A887" s="16"/>
      <c r="B887" s="1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</row>
    <row r="888" spans="1:14" x14ac:dyDescent="0.2">
      <c r="A888" s="16"/>
      <c r="B888" s="1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</row>
    <row r="889" spans="1:14" x14ac:dyDescent="0.2">
      <c r="A889" s="16"/>
      <c r="B889" s="1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</row>
    <row r="890" spans="1:14" x14ac:dyDescent="0.2">
      <c r="A890" s="16"/>
      <c r="B890" s="1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</row>
    <row r="891" spans="1:14" x14ac:dyDescent="0.2">
      <c r="A891" s="16"/>
      <c r="B891" s="1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</row>
    <row r="892" spans="1:14" x14ac:dyDescent="0.2">
      <c r="A892" s="16"/>
      <c r="B892" s="1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</row>
    <row r="893" spans="1:14" x14ac:dyDescent="0.2">
      <c r="A893" s="16"/>
      <c r="B893" s="1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</row>
    <row r="894" spans="1:14" x14ac:dyDescent="0.2">
      <c r="A894" s="16"/>
      <c r="B894" s="1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</row>
    <row r="895" spans="1:14" x14ac:dyDescent="0.2">
      <c r="A895" s="16"/>
      <c r="B895" s="1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</row>
    <row r="896" spans="1:14" x14ac:dyDescent="0.2">
      <c r="A896" s="16"/>
      <c r="B896" s="1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</row>
    <row r="897" spans="1:14" x14ac:dyDescent="0.2">
      <c r="A897" s="16"/>
      <c r="B897" s="1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</row>
    <row r="898" spans="1:14" x14ac:dyDescent="0.2">
      <c r="A898" s="16"/>
      <c r="B898" s="1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</row>
    <row r="899" spans="1:14" x14ac:dyDescent="0.2">
      <c r="A899" s="16"/>
      <c r="B899" s="1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</row>
    <row r="900" spans="1:14" x14ac:dyDescent="0.2">
      <c r="A900" s="16"/>
      <c r="B900" s="1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</row>
    <row r="901" spans="1:14" x14ac:dyDescent="0.2">
      <c r="A901" s="16"/>
      <c r="B901" s="1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</row>
    <row r="902" spans="1:14" x14ac:dyDescent="0.2">
      <c r="A902" s="16"/>
      <c r="B902" s="1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 spans="1:14" x14ac:dyDescent="0.2">
      <c r="A903" s="16"/>
      <c r="B903" s="1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</row>
    <row r="904" spans="1:14" x14ac:dyDescent="0.2">
      <c r="A904" s="16"/>
      <c r="B904" s="1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</row>
    <row r="905" spans="1:14" x14ac:dyDescent="0.2">
      <c r="A905" s="16"/>
      <c r="B905" s="1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</row>
    <row r="906" spans="1:14" x14ac:dyDescent="0.2">
      <c r="A906" s="16"/>
      <c r="B906" s="1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</row>
    <row r="907" spans="1:14" x14ac:dyDescent="0.2">
      <c r="A907" s="16"/>
      <c r="B907" s="1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</row>
    <row r="908" spans="1:14" x14ac:dyDescent="0.2">
      <c r="A908" s="16"/>
      <c r="B908" s="1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</row>
    <row r="909" spans="1:14" x14ac:dyDescent="0.2">
      <c r="A909" s="16"/>
      <c r="B909" s="1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</row>
    <row r="910" spans="1:14" x14ac:dyDescent="0.2">
      <c r="A910" s="16"/>
      <c r="B910" s="1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</row>
    <row r="911" spans="1:14" x14ac:dyDescent="0.2">
      <c r="A911" s="16"/>
      <c r="B911" s="1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</row>
    <row r="912" spans="1:14" x14ac:dyDescent="0.2">
      <c r="A912" s="16"/>
      <c r="B912" s="1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</row>
    <row r="913" spans="1:14" x14ac:dyDescent="0.2">
      <c r="A913" s="16"/>
      <c r="B913" s="1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</row>
    <row r="914" spans="1:14" x14ac:dyDescent="0.2">
      <c r="A914" s="16"/>
      <c r="B914" s="1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</row>
    <row r="915" spans="1:14" x14ac:dyDescent="0.2">
      <c r="A915" s="16"/>
      <c r="B915" s="1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</row>
    <row r="916" spans="1:14" x14ac:dyDescent="0.2">
      <c r="A916" s="16"/>
      <c r="B916" s="1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</row>
    <row r="917" spans="1:14" x14ac:dyDescent="0.2">
      <c r="A917" s="16"/>
      <c r="B917" s="1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</row>
    <row r="918" spans="1:14" x14ac:dyDescent="0.2">
      <c r="A918" s="16"/>
      <c r="B918" s="1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</row>
    <row r="919" spans="1:14" x14ac:dyDescent="0.2">
      <c r="A919" s="16"/>
      <c r="B919" s="1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</row>
    <row r="920" spans="1:14" x14ac:dyDescent="0.2">
      <c r="A920" s="16"/>
      <c r="B920" s="1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 spans="1:14" x14ac:dyDescent="0.2">
      <c r="A921" s="16"/>
      <c r="B921" s="1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 spans="1:14" x14ac:dyDescent="0.2">
      <c r="A922" s="16"/>
      <c r="B922" s="1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</row>
    <row r="923" spans="1:14" x14ac:dyDescent="0.2">
      <c r="A923" s="16"/>
      <c r="B923" s="1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</row>
    <row r="924" spans="1:14" x14ac:dyDescent="0.2">
      <c r="A924" s="16"/>
      <c r="B924" s="1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</row>
    <row r="925" spans="1:14" x14ac:dyDescent="0.2">
      <c r="A925" s="16"/>
      <c r="B925" s="1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</row>
    <row r="926" spans="1:14" x14ac:dyDescent="0.2">
      <c r="A926" s="16"/>
      <c r="B926" s="1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</row>
    <row r="927" spans="1:14" x14ac:dyDescent="0.2">
      <c r="A927" s="16"/>
      <c r="B927" s="1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</row>
    <row r="928" spans="1:14" x14ac:dyDescent="0.2">
      <c r="A928" s="16"/>
      <c r="B928" s="1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</row>
    <row r="929" spans="1:14" x14ac:dyDescent="0.2">
      <c r="A929" s="16"/>
      <c r="B929" s="1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</row>
    <row r="930" spans="1:14" x14ac:dyDescent="0.2">
      <c r="A930" s="16"/>
      <c r="B930" s="1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</row>
    <row r="931" spans="1:14" x14ac:dyDescent="0.2">
      <c r="A931" s="16"/>
      <c r="B931" s="1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</row>
    <row r="932" spans="1:14" x14ac:dyDescent="0.2">
      <c r="A932" s="16"/>
      <c r="B932" s="1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</row>
    <row r="933" spans="1:14" x14ac:dyDescent="0.2">
      <c r="A933" s="16"/>
      <c r="B933" s="1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</row>
    <row r="934" spans="1:14" x14ac:dyDescent="0.2">
      <c r="A934" s="16"/>
      <c r="B934" s="1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</row>
    <row r="935" spans="1:14" x14ac:dyDescent="0.2">
      <c r="A935" s="16"/>
      <c r="B935" s="1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</row>
    <row r="936" spans="1:14" x14ac:dyDescent="0.2">
      <c r="A936" s="16"/>
      <c r="B936" s="1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</row>
    <row r="937" spans="1:14" x14ac:dyDescent="0.2">
      <c r="A937" s="16"/>
      <c r="B937" s="1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 spans="1:14" x14ac:dyDescent="0.2">
      <c r="A938" s="16"/>
      <c r="B938" s="1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</row>
    <row r="939" spans="1:14" x14ac:dyDescent="0.2">
      <c r="A939" s="16"/>
      <c r="B939" s="1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</row>
    <row r="940" spans="1:14" x14ac:dyDescent="0.2">
      <c r="A940" s="16"/>
      <c r="B940" s="1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</row>
    <row r="941" spans="1:14" x14ac:dyDescent="0.2">
      <c r="A941" s="16"/>
      <c r="B941" s="1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</row>
    <row r="942" spans="1:14" x14ac:dyDescent="0.2">
      <c r="A942" s="16"/>
      <c r="B942" s="1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</row>
    <row r="943" spans="1:14" x14ac:dyDescent="0.2">
      <c r="A943" s="16"/>
      <c r="B943" s="1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</row>
    <row r="944" spans="1:14" x14ac:dyDescent="0.2">
      <c r="A944" s="16"/>
      <c r="B944" s="1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</row>
    <row r="945" spans="1:14" x14ac:dyDescent="0.2">
      <c r="A945" s="16"/>
      <c r="B945" s="1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</row>
    <row r="946" spans="1:14" x14ac:dyDescent="0.2">
      <c r="A946" s="16"/>
      <c r="B946" s="1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</row>
    <row r="947" spans="1:14" x14ac:dyDescent="0.2">
      <c r="A947" s="16"/>
      <c r="B947" s="1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</row>
    <row r="948" spans="1:14" x14ac:dyDescent="0.2">
      <c r="A948" s="16"/>
      <c r="B948" s="1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</row>
    <row r="949" spans="1:14" x14ac:dyDescent="0.2">
      <c r="A949" s="16"/>
      <c r="B949" s="1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</row>
    <row r="950" spans="1:14" x14ac:dyDescent="0.2">
      <c r="A950" s="16"/>
      <c r="B950" s="1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</row>
    <row r="951" spans="1:14" x14ac:dyDescent="0.2">
      <c r="A951" s="16"/>
      <c r="B951" s="1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</row>
    <row r="952" spans="1:14" x14ac:dyDescent="0.2">
      <c r="A952" s="16"/>
      <c r="B952" s="1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</row>
    <row r="953" spans="1:14" x14ac:dyDescent="0.2">
      <c r="A953" s="16"/>
      <c r="B953" s="1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</row>
    <row r="954" spans="1:14" x14ac:dyDescent="0.2">
      <c r="A954" s="16"/>
      <c r="B954" s="1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</row>
    <row r="955" spans="1:14" x14ac:dyDescent="0.2">
      <c r="A955" s="16"/>
      <c r="B955" s="1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</row>
    <row r="956" spans="1:14" x14ac:dyDescent="0.2">
      <c r="A956" s="16"/>
      <c r="B956" s="1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</row>
    <row r="957" spans="1:14" x14ac:dyDescent="0.2">
      <c r="A957" s="16"/>
      <c r="B957" s="1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</row>
    <row r="958" spans="1:14" x14ac:dyDescent="0.2">
      <c r="A958" s="16"/>
      <c r="B958" s="1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</row>
    <row r="959" spans="1:14" x14ac:dyDescent="0.2">
      <c r="A959" s="16"/>
      <c r="B959" s="1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</row>
    <row r="960" spans="1:14" x14ac:dyDescent="0.2">
      <c r="A960" s="16"/>
      <c r="B960" s="1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</row>
    <row r="961" spans="1:14" x14ac:dyDescent="0.2">
      <c r="A961" s="16"/>
      <c r="B961" s="1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</row>
    <row r="962" spans="1:14" x14ac:dyDescent="0.2">
      <c r="A962" s="16"/>
      <c r="B962" s="1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</row>
    <row r="963" spans="1:14" x14ac:dyDescent="0.2">
      <c r="A963" s="16"/>
      <c r="B963" s="1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</row>
    <row r="964" spans="1:14" x14ac:dyDescent="0.2">
      <c r="A964" s="16"/>
      <c r="B964" s="1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</row>
    <row r="965" spans="1:14" x14ac:dyDescent="0.2">
      <c r="A965" s="16"/>
      <c r="B965" s="1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</row>
    <row r="966" spans="1:14" x14ac:dyDescent="0.2">
      <c r="A966" s="16"/>
      <c r="B966" s="1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</row>
    <row r="967" spans="1:14" x14ac:dyDescent="0.2">
      <c r="A967" s="16"/>
      <c r="B967" s="1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</row>
    <row r="968" spans="1:14" x14ac:dyDescent="0.2">
      <c r="A968" s="16"/>
      <c r="B968" s="1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</row>
    <row r="969" spans="1:14" x14ac:dyDescent="0.2">
      <c r="A969" s="16"/>
      <c r="B969" s="1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</row>
    <row r="970" spans="1:14" x14ac:dyDescent="0.2">
      <c r="A970" s="16"/>
      <c r="B970" s="1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</row>
    <row r="971" spans="1:14" x14ac:dyDescent="0.2">
      <c r="A971" s="16"/>
      <c r="B971" s="1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</row>
    <row r="972" spans="1:14" x14ac:dyDescent="0.2">
      <c r="A972" s="16"/>
      <c r="B972" s="1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</row>
    <row r="973" spans="1:14" x14ac:dyDescent="0.2">
      <c r="A973" s="16"/>
      <c r="B973" s="1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</row>
    <row r="974" spans="1:14" x14ac:dyDescent="0.2">
      <c r="A974" s="16"/>
      <c r="B974" s="1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</row>
    <row r="975" spans="1:14" x14ac:dyDescent="0.2">
      <c r="A975" s="16"/>
      <c r="B975" s="1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</row>
    <row r="976" spans="1:14" x14ac:dyDescent="0.2">
      <c r="A976" s="16"/>
      <c r="B976" s="1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</row>
    <row r="977" spans="1:14" x14ac:dyDescent="0.2">
      <c r="A977" s="16"/>
      <c r="B977" s="1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</row>
    <row r="978" spans="1:14" x14ac:dyDescent="0.2">
      <c r="A978" s="16"/>
      <c r="B978" s="1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</row>
    <row r="979" spans="1:14" x14ac:dyDescent="0.2">
      <c r="A979" s="16"/>
      <c r="B979" s="1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</row>
    <row r="980" spans="1:14" x14ac:dyDescent="0.2">
      <c r="A980" s="16"/>
      <c r="B980" s="1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</row>
    <row r="981" spans="1:14" x14ac:dyDescent="0.2">
      <c r="A981" s="16"/>
      <c r="B981" s="1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</row>
    <row r="982" spans="1:14" x14ac:dyDescent="0.2">
      <c r="A982" s="16"/>
      <c r="B982" s="1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</row>
    <row r="983" spans="1:14" x14ac:dyDescent="0.2">
      <c r="A983" s="16"/>
      <c r="B983" s="1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</row>
    <row r="984" spans="1:14" x14ac:dyDescent="0.2">
      <c r="A984" s="16"/>
      <c r="B984" s="1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</row>
    <row r="985" spans="1:14" x14ac:dyDescent="0.2">
      <c r="A985" s="16"/>
      <c r="B985" s="1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</row>
    <row r="986" spans="1:14" x14ac:dyDescent="0.2">
      <c r="A986" s="16"/>
      <c r="B986" s="1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</row>
    <row r="987" spans="1:14" x14ac:dyDescent="0.2">
      <c r="A987" s="16"/>
      <c r="B987" s="1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</row>
    <row r="988" spans="1:14" x14ac:dyDescent="0.2">
      <c r="A988" s="16"/>
      <c r="B988" s="1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</row>
    <row r="989" spans="1:14" x14ac:dyDescent="0.2">
      <c r="A989" s="16"/>
      <c r="B989" s="1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</row>
    <row r="990" spans="1:14" x14ac:dyDescent="0.2">
      <c r="A990" s="16"/>
      <c r="B990" s="1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</row>
    <row r="991" spans="1:14" x14ac:dyDescent="0.2">
      <c r="A991" s="16"/>
      <c r="B991" s="1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</row>
    <row r="992" spans="1:14" x14ac:dyDescent="0.2">
      <c r="A992" s="16"/>
      <c r="B992" s="1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</row>
    <row r="993" spans="1:14" x14ac:dyDescent="0.2">
      <c r="A993" s="16"/>
      <c r="B993" s="1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</row>
    <row r="994" spans="1:14" x14ac:dyDescent="0.2">
      <c r="A994" s="16"/>
      <c r="B994" s="1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</row>
    <row r="995" spans="1:14" x14ac:dyDescent="0.2">
      <c r="A995" s="16"/>
      <c r="B995" s="1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</row>
    <row r="996" spans="1:14" x14ac:dyDescent="0.2">
      <c r="A996" s="16"/>
      <c r="B996" s="1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</row>
    <row r="997" spans="1:14" x14ac:dyDescent="0.2">
      <c r="A997" s="16"/>
      <c r="B997" s="1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</row>
    <row r="998" spans="1:14" x14ac:dyDescent="0.2">
      <c r="A998" s="16"/>
      <c r="B998" s="1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</row>
    <row r="999" spans="1:14" x14ac:dyDescent="0.2">
      <c r="A999" s="16"/>
      <c r="B999" s="1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</row>
    <row r="1000" spans="1:14" x14ac:dyDescent="0.2">
      <c r="A1000" s="16"/>
      <c r="B1000" s="1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</row>
    <row r="1001" spans="1:14" x14ac:dyDescent="0.2">
      <c r="A1001" s="16"/>
      <c r="B1001" s="16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</row>
    <row r="1002" spans="1:14" x14ac:dyDescent="0.2">
      <c r="A1002" s="16"/>
      <c r="B1002" s="16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</row>
    <row r="1003" spans="1:14" x14ac:dyDescent="0.2">
      <c r="A1003" s="16"/>
      <c r="B1003" s="16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</row>
    <row r="1004" spans="1:14" x14ac:dyDescent="0.2">
      <c r="A1004" s="16"/>
      <c r="B1004" s="16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</row>
    <row r="1005" spans="1:14" x14ac:dyDescent="0.2">
      <c r="A1005" s="16"/>
      <c r="B1005" s="16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</row>
    <row r="1006" spans="1:14" x14ac:dyDescent="0.2">
      <c r="A1006" s="16"/>
      <c r="B1006" s="16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</row>
    <row r="1007" spans="1:14" x14ac:dyDescent="0.2">
      <c r="A1007" s="16"/>
      <c r="B1007" s="16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</row>
    <row r="1008" spans="1:14" x14ac:dyDescent="0.2">
      <c r="A1008" s="16"/>
      <c r="B1008" s="16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</row>
    <row r="1009" spans="1:14" x14ac:dyDescent="0.2">
      <c r="A1009" s="16"/>
      <c r="B1009" s="16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</row>
    <row r="1010" spans="1:14" x14ac:dyDescent="0.2">
      <c r="A1010" s="16"/>
      <c r="B1010" s="16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</row>
    <row r="1011" spans="1:14" x14ac:dyDescent="0.2">
      <c r="A1011" s="16"/>
      <c r="B1011" s="16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</row>
    <row r="1012" spans="1:14" x14ac:dyDescent="0.2">
      <c r="A1012" s="16"/>
      <c r="B1012" s="16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</row>
    <row r="1013" spans="1:14" x14ac:dyDescent="0.2">
      <c r="A1013" s="16"/>
      <c r="B1013" s="16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</row>
    <row r="1014" spans="1:14" x14ac:dyDescent="0.2">
      <c r="A1014" s="16"/>
      <c r="B1014" s="16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</row>
    <row r="1015" spans="1:14" x14ac:dyDescent="0.2">
      <c r="A1015" s="16"/>
      <c r="B1015" s="16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</row>
    <row r="1016" spans="1:14" x14ac:dyDescent="0.2">
      <c r="A1016" s="16"/>
      <c r="B1016" s="16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</row>
    <row r="1017" spans="1:14" x14ac:dyDescent="0.2">
      <c r="A1017" s="16"/>
      <c r="B1017" s="16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</row>
    <row r="1018" spans="1:14" x14ac:dyDescent="0.2">
      <c r="A1018" s="16"/>
      <c r="B1018" s="16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</row>
    <row r="1019" spans="1:14" x14ac:dyDescent="0.2">
      <c r="A1019" s="16"/>
      <c r="B1019" s="16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</row>
    <row r="1020" spans="1:14" x14ac:dyDescent="0.2">
      <c r="A1020" s="16"/>
      <c r="B1020" s="16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</row>
    <row r="1021" spans="1:14" x14ac:dyDescent="0.2">
      <c r="A1021" s="16"/>
      <c r="B1021" s="16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</row>
    <row r="1022" spans="1:14" x14ac:dyDescent="0.2">
      <c r="A1022" s="16"/>
      <c r="B1022" s="16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</row>
    <row r="1023" spans="1:14" x14ac:dyDescent="0.2">
      <c r="A1023" s="16"/>
      <c r="B1023" s="16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</row>
    <row r="1024" spans="1:14" x14ac:dyDescent="0.2">
      <c r="A1024" s="16"/>
      <c r="B1024" s="16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</row>
    <row r="1025" spans="1:14" x14ac:dyDescent="0.2">
      <c r="A1025" s="16"/>
      <c r="B1025" s="16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</row>
    <row r="1026" spans="1:14" x14ac:dyDescent="0.2">
      <c r="A1026" s="16"/>
      <c r="B1026" s="16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</row>
    <row r="1027" spans="1:14" x14ac:dyDescent="0.2">
      <c r="A1027" s="16"/>
      <c r="B1027" s="16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</row>
    <row r="1028" spans="1:14" x14ac:dyDescent="0.2">
      <c r="A1028" s="16"/>
      <c r="B1028" s="16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</row>
    <row r="1029" spans="1:14" x14ac:dyDescent="0.2">
      <c r="A1029" s="16"/>
      <c r="B1029" s="16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</row>
    <row r="1030" spans="1:14" x14ac:dyDescent="0.2">
      <c r="A1030" s="16"/>
      <c r="B1030" s="16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</row>
    <row r="1031" spans="1:14" x14ac:dyDescent="0.2">
      <c r="A1031" s="16"/>
      <c r="B1031" s="16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</row>
    <row r="1032" spans="1:14" x14ac:dyDescent="0.2">
      <c r="A1032" s="16"/>
      <c r="B1032" s="16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</row>
    <row r="1033" spans="1:14" x14ac:dyDescent="0.2">
      <c r="A1033" s="16"/>
      <c r="B1033" s="16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</row>
    <row r="1034" spans="1:14" x14ac:dyDescent="0.2">
      <c r="A1034" s="16"/>
      <c r="B1034" s="16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</row>
    <row r="1035" spans="1:14" x14ac:dyDescent="0.2">
      <c r="A1035" s="16"/>
      <c r="B1035" s="16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</row>
    <row r="1036" spans="1:14" x14ac:dyDescent="0.2">
      <c r="A1036" s="16"/>
      <c r="B1036" s="16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</row>
    <row r="1037" spans="1:14" x14ac:dyDescent="0.2">
      <c r="A1037" s="16"/>
      <c r="B1037" s="16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</row>
    <row r="1038" spans="1:14" x14ac:dyDescent="0.2">
      <c r="A1038" s="16"/>
      <c r="B1038" s="16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</row>
    <row r="1039" spans="1:14" x14ac:dyDescent="0.2">
      <c r="A1039" s="16"/>
      <c r="B1039" s="16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</row>
    <row r="1040" spans="1:14" x14ac:dyDescent="0.2">
      <c r="A1040" s="16"/>
      <c r="B1040" s="16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</row>
    <row r="1041" spans="1:14" x14ac:dyDescent="0.2">
      <c r="A1041" s="16"/>
      <c r="B1041" s="16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</row>
    <row r="1042" spans="1:14" x14ac:dyDescent="0.2">
      <c r="A1042" s="16"/>
      <c r="B1042" s="16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</row>
    <row r="1043" spans="1:14" x14ac:dyDescent="0.2">
      <c r="A1043" s="16"/>
      <c r="B1043" s="16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</row>
    <row r="1044" spans="1:14" x14ac:dyDescent="0.2">
      <c r="A1044" s="16"/>
      <c r="B1044" s="16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</row>
    <row r="1045" spans="1:14" x14ac:dyDescent="0.2">
      <c r="A1045" s="16"/>
      <c r="B1045" s="16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</row>
    <row r="1046" spans="1:14" x14ac:dyDescent="0.2">
      <c r="A1046" s="16"/>
      <c r="B1046" s="16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</row>
    <row r="1047" spans="1:14" x14ac:dyDescent="0.2">
      <c r="A1047" s="16"/>
      <c r="B1047" s="16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</row>
    <row r="1048" spans="1:14" x14ac:dyDescent="0.2">
      <c r="A1048" s="16"/>
      <c r="B1048" s="16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</row>
    <row r="1049" spans="1:14" x14ac:dyDescent="0.2">
      <c r="A1049" s="16"/>
      <c r="B1049" s="16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</row>
    <row r="1050" spans="1:14" x14ac:dyDescent="0.2">
      <c r="A1050" s="16"/>
      <c r="B1050" s="16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</row>
    <row r="1051" spans="1:14" x14ac:dyDescent="0.2">
      <c r="A1051" s="16"/>
      <c r="B1051" s="16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</row>
    <row r="1052" spans="1:14" x14ac:dyDescent="0.2">
      <c r="A1052" s="16"/>
      <c r="B1052" s="16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</row>
    <row r="1053" spans="1:14" x14ac:dyDescent="0.2">
      <c r="A1053" s="16"/>
      <c r="B1053" s="16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</row>
    <row r="1054" spans="1:14" x14ac:dyDescent="0.2">
      <c r="A1054" s="16"/>
      <c r="B1054" s="16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</row>
    <row r="1055" spans="1:14" x14ac:dyDescent="0.2">
      <c r="A1055" s="16"/>
      <c r="B1055" s="16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</row>
    <row r="1056" spans="1:14" x14ac:dyDescent="0.2">
      <c r="A1056" s="16"/>
      <c r="B1056" s="16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</row>
    <row r="1057" spans="1:14" x14ac:dyDescent="0.2">
      <c r="A1057" s="16"/>
      <c r="B1057" s="16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</row>
    <row r="1058" spans="1:14" x14ac:dyDescent="0.2">
      <c r="A1058" s="16"/>
      <c r="B1058" s="16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</row>
    <row r="1059" spans="1:14" x14ac:dyDescent="0.2">
      <c r="A1059" s="16"/>
      <c r="B1059" s="16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</row>
    <row r="1060" spans="1:14" x14ac:dyDescent="0.2">
      <c r="A1060" s="16"/>
      <c r="B1060" s="16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</row>
    <row r="1061" spans="1:14" x14ac:dyDescent="0.2">
      <c r="A1061" s="16"/>
      <c r="B1061" s="16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</row>
    <row r="1062" spans="1:14" x14ac:dyDescent="0.2">
      <c r="A1062" s="16"/>
      <c r="B1062" s="16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</row>
    <row r="1063" spans="1:14" x14ac:dyDescent="0.2">
      <c r="A1063" s="16"/>
      <c r="B1063" s="16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</row>
    <row r="1064" spans="1:14" x14ac:dyDescent="0.2">
      <c r="A1064" s="16"/>
      <c r="B1064" s="16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</row>
    <row r="1065" spans="1:14" x14ac:dyDescent="0.2">
      <c r="A1065" s="16"/>
      <c r="B1065" s="16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</row>
    <row r="1066" spans="1:14" x14ac:dyDescent="0.2">
      <c r="A1066" s="16"/>
      <c r="B1066" s="16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</row>
    <row r="1067" spans="1:14" x14ac:dyDescent="0.2">
      <c r="A1067" s="16"/>
      <c r="B1067" s="16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</row>
    <row r="1068" spans="1:14" x14ac:dyDescent="0.2">
      <c r="A1068" s="16"/>
      <c r="B1068" s="16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</row>
    <row r="1069" spans="1:14" x14ac:dyDescent="0.2">
      <c r="A1069" s="16"/>
      <c r="B1069" s="16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</row>
    <row r="1070" spans="1:14" x14ac:dyDescent="0.2">
      <c r="A1070" s="16"/>
      <c r="B1070" s="16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</row>
    <row r="1071" spans="1:14" x14ac:dyDescent="0.2">
      <c r="A1071" s="16"/>
      <c r="B1071" s="16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</row>
    <row r="1072" spans="1:14" x14ac:dyDescent="0.2">
      <c r="A1072" s="16"/>
      <c r="B1072" s="16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</row>
    <row r="1073" spans="1:14" x14ac:dyDescent="0.2">
      <c r="A1073" s="16"/>
      <c r="B1073" s="16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</row>
    <row r="1074" spans="1:14" x14ac:dyDescent="0.2">
      <c r="A1074" s="16"/>
      <c r="B1074" s="16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</row>
    <row r="1075" spans="1:14" x14ac:dyDescent="0.2">
      <c r="A1075" s="16"/>
      <c r="B1075" s="16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</row>
    <row r="1076" spans="1:14" x14ac:dyDescent="0.2">
      <c r="A1076" s="16"/>
      <c r="B1076" s="16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</row>
    <row r="1077" spans="1:14" x14ac:dyDescent="0.2">
      <c r="A1077" s="16"/>
      <c r="B1077" s="16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</row>
    <row r="1078" spans="1:14" x14ac:dyDescent="0.2">
      <c r="A1078" s="16"/>
      <c r="B1078" s="16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</row>
    <row r="1079" spans="1:14" x14ac:dyDescent="0.2">
      <c r="A1079" s="16"/>
      <c r="B1079" s="16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</row>
    <row r="1080" spans="1:14" x14ac:dyDescent="0.2">
      <c r="A1080" s="16"/>
      <c r="B1080" s="16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</row>
    <row r="1081" spans="1:14" x14ac:dyDescent="0.2">
      <c r="A1081" s="16"/>
      <c r="B1081" s="16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</row>
    <row r="1082" spans="1:14" x14ac:dyDescent="0.2">
      <c r="A1082" s="16"/>
      <c r="B1082" s="16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</row>
    <row r="1083" spans="1:14" x14ac:dyDescent="0.2">
      <c r="A1083" s="16"/>
      <c r="B1083" s="16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</row>
    <row r="1084" spans="1:14" x14ac:dyDescent="0.2">
      <c r="A1084" s="16"/>
      <c r="B1084" s="16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</row>
    <row r="1085" spans="1:14" x14ac:dyDescent="0.2">
      <c r="A1085" s="16"/>
      <c r="B1085" s="16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</row>
    <row r="1086" spans="1:14" x14ac:dyDescent="0.2">
      <c r="A1086" s="16"/>
      <c r="B1086" s="16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</row>
    <row r="1087" spans="1:14" x14ac:dyDescent="0.2">
      <c r="A1087" s="16"/>
      <c r="B1087" s="16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</row>
    <row r="1088" spans="1:14" x14ac:dyDescent="0.2">
      <c r="A1088" s="16"/>
      <c r="B1088" s="16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</row>
    <row r="1089" spans="1:14" x14ac:dyDescent="0.2">
      <c r="A1089" s="16"/>
      <c r="B1089" s="16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</row>
    <row r="1090" spans="1:14" x14ac:dyDescent="0.2">
      <c r="A1090" s="16"/>
      <c r="B1090" s="16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</row>
    <row r="1091" spans="1:14" x14ac:dyDescent="0.2">
      <c r="A1091" s="16"/>
      <c r="B1091" s="16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</row>
    <row r="1092" spans="1:14" x14ac:dyDescent="0.2">
      <c r="A1092" s="16"/>
      <c r="B1092" s="16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</row>
    <row r="1093" spans="1:14" x14ac:dyDescent="0.2">
      <c r="A1093" s="16"/>
      <c r="B1093" s="16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</row>
    <row r="1094" spans="1:14" x14ac:dyDescent="0.2">
      <c r="A1094" s="16"/>
      <c r="B1094" s="16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</row>
    <row r="1095" spans="1:14" x14ac:dyDescent="0.2">
      <c r="A1095" s="16"/>
      <c r="B1095" s="16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</row>
    <row r="1096" spans="1:14" x14ac:dyDescent="0.2">
      <c r="A1096" s="16"/>
      <c r="B1096" s="16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</row>
    <row r="1097" spans="1:14" x14ac:dyDescent="0.2">
      <c r="A1097" s="16"/>
      <c r="B1097" s="16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</row>
    <row r="1098" spans="1:14" x14ac:dyDescent="0.2">
      <c r="A1098" s="16"/>
      <c r="B1098" s="16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</row>
    <row r="1099" spans="1:14" x14ac:dyDescent="0.2">
      <c r="A1099" s="16"/>
      <c r="B1099" s="16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</row>
    <row r="1100" spans="1:14" x14ac:dyDescent="0.2">
      <c r="A1100" s="16"/>
      <c r="B1100" s="16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</row>
    <row r="1101" spans="1:14" x14ac:dyDescent="0.2">
      <c r="A1101" s="16"/>
      <c r="B1101" s="16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</row>
    <row r="1102" spans="1:14" x14ac:dyDescent="0.2">
      <c r="A1102" s="16"/>
      <c r="B1102" s="16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</row>
    <row r="1103" spans="1:14" x14ac:dyDescent="0.2">
      <c r="A1103" s="16"/>
      <c r="B1103" s="16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</row>
    <row r="1104" spans="1:14" x14ac:dyDescent="0.2">
      <c r="A1104" s="16"/>
      <c r="B1104" s="16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</row>
    <row r="1105" spans="1:14" x14ac:dyDescent="0.2">
      <c r="A1105" s="16"/>
      <c r="B1105" s="16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</row>
    <row r="1106" spans="1:14" x14ac:dyDescent="0.2">
      <c r="A1106" s="16"/>
      <c r="B1106" s="16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</row>
    <row r="1107" spans="1:14" x14ac:dyDescent="0.2">
      <c r="A1107" s="16"/>
      <c r="B1107" s="16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</row>
    <row r="1108" spans="1:14" x14ac:dyDescent="0.2">
      <c r="A1108" s="16"/>
      <c r="B1108" s="16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</row>
    <row r="1109" spans="1:14" x14ac:dyDescent="0.2">
      <c r="A1109" s="16"/>
      <c r="B1109" s="16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</row>
    <row r="1110" spans="1:14" x14ac:dyDescent="0.2">
      <c r="A1110" s="16"/>
      <c r="B1110" s="16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</row>
    <row r="1111" spans="1:14" x14ac:dyDescent="0.2">
      <c r="A1111" s="16"/>
      <c r="B1111" s="16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</row>
    <row r="1112" spans="1:14" x14ac:dyDescent="0.2">
      <c r="A1112" s="16"/>
      <c r="B1112" s="16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</row>
    <row r="1113" spans="1:14" x14ac:dyDescent="0.2">
      <c r="A1113" s="16"/>
      <c r="B1113" s="16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</row>
    <row r="1114" spans="1:14" x14ac:dyDescent="0.2">
      <c r="A1114" s="16"/>
      <c r="B1114" s="16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</row>
    <row r="1115" spans="1:14" x14ac:dyDescent="0.2">
      <c r="A1115" s="16"/>
      <c r="B1115" s="16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</row>
    <row r="1116" spans="1:14" x14ac:dyDescent="0.2">
      <c r="A1116" s="16"/>
      <c r="B1116" s="16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</row>
    <row r="1117" spans="1:14" x14ac:dyDescent="0.2">
      <c r="A1117" s="16"/>
      <c r="B1117" s="16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</row>
    <row r="1118" spans="1:14" x14ac:dyDescent="0.2">
      <c r="A1118" s="16"/>
      <c r="B1118" s="16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</row>
    <row r="1119" spans="1:14" x14ac:dyDescent="0.2">
      <c r="A1119" s="16"/>
      <c r="B1119" s="16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</row>
    <row r="1120" spans="1:14" x14ac:dyDescent="0.2">
      <c r="A1120" s="16"/>
      <c r="B1120" s="16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</row>
    <row r="1121" spans="1:14" x14ac:dyDescent="0.2">
      <c r="A1121" s="16"/>
      <c r="B1121" s="16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</row>
    <row r="1122" spans="1:14" x14ac:dyDescent="0.2">
      <c r="A1122" s="16"/>
      <c r="B1122" s="16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</row>
    <row r="1123" spans="1:14" x14ac:dyDescent="0.2">
      <c r="A1123" s="16"/>
      <c r="B1123" s="16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</row>
    <row r="1124" spans="1:14" x14ac:dyDescent="0.2">
      <c r="A1124" s="16"/>
      <c r="B1124" s="16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</row>
    <row r="1125" spans="1:14" x14ac:dyDescent="0.2">
      <c r="A1125" s="16"/>
      <c r="B1125" s="16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</row>
    <row r="1126" spans="1:14" x14ac:dyDescent="0.2">
      <c r="A1126" s="16"/>
      <c r="B1126" s="16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</row>
    <row r="1127" spans="1:14" x14ac:dyDescent="0.2">
      <c r="A1127" s="16"/>
      <c r="B1127" s="16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</row>
    <row r="1128" spans="1:14" x14ac:dyDescent="0.2">
      <c r="A1128" s="16"/>
      <c r="B1128" s="16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</row>
    <row r="1129" spans="1:14" x14ac:dyDescent="0.2">
      <c r="A1129" s="16"/>
      <c r="B1129" s="16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</row>
    <row r="1130" spans="1:14" x14ac:dyDescent="0.2">
      <c r="A1130" s="16"/>
      <c r="B1130" s="16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</row>
    <row r="1131" spans="1:14" x14ac:dyDescent="0.2">
      <c r="A1131" s="16"/>
      <c r="B1131" s="16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</row>
    <row r="1132" spans="1:14" x14ac:dyDescent="0.2">
      <c r="A1132" s="16"/>
      <c r="B1132" s="16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</row>
    <row r="1133" spans="1:14" x14ac:dyDescent="0.2">
      <c r="A1133" s="16"/>
      <c r="B1133" s="16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</row>
    <row r="1134" spans="1:14" x14ac:dyDescent="0.2">
      <c r="A1134" s="16"/>
      <c r="B1134" s="16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</row>
    <row r="1135" spans="1:14" x14ac:dyDescent="0.2">
      <c r="A1135" s="16"/>
      <c r="B1135" s="16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</row>
    <row r="1136" spans="1:14" x14ac:dyDescent="0.2">
      <c r="A1136" s="16"/>
      <c r="B1136" s="16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</row>
    <row r="1137" spans="1:14" x14ac:dyDescent="0.2">
      <c r="A1137" s="16"/>
      <c r="B1137" s="16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</row>
    <row r="1138" spans="1:14" x14ac:dyDescent="0.2">
      <c r="A1138" s="16"/>
      <c r="B1138" s="16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</row>
    <row r="1139" spans="1:14" x14ac:dyDescent="0.2">
      <c r="A1139" s="16"/>
      <c r="B1139" s="16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</row>
    <row r="1140" spans="1:14" x14ac:dyDescent="0.2">
      <c r="A1140" s="16"/>
      <c r="B1140" s="16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</row>
    <row r="1141" spans="1:14" x14ac:dyDescent="0.2">
      <c r="A1141" s="16"/>
      <c r="B1141" s="16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</row>
    <row r="1142" spans="1:14" x14ac:dyDescent="0.2">
      <c r="A1142" s="16"/>
      <c r="B1142" s="16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</row>
    <row r="1143" spans="1:14" x14ac:dyDescent="0.2">
      <c r="A1143" s="16"/>
      <c r="B1143" s="16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</row>
    <row r="1144" spans="1:14" x14ac:dyDescent="0.2">
      <c r="A1144" s="16"/>
      <c r="B1144" s="16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</row>
    <row r="1145" spans="1:14" x14ac:dyDescent="0.2">
      <c r="A1145" s="16"/>
      <c r="B1145" s="16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</row>
    <row r="1146" spans="1:14" x14ac:dyDescent="0.2">
      <c r="A1146" s="16"/>
      <c r="B1146" s="16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</row>
    <row r="1147" spans="1:14" x14ac:dyDescent="0.2">
      <c r="A1147" s="16"/>
      <c r="B1147" s="16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</row>
    <row r="1148" spans="1:14" x14ac:dyDescent="0.2">
      <c r="A1148" s="16"/>
      <c r="B1148" s="16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</row>
    <row r="1149" spans="1:14" x14ac:dyDescent="0.2">
      <c r="A1149" s="16"/>
      <c r="B1149" s="16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</row>
    <row r="1150" spans="1:14" x14ac:dyDescent="0.2">
      <c r="A1150" s="16"/>
      <c r="B1150" s="16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</row>
    <row r="1151" spans="1:14" x14ac:dyDescent="0.2">
      <c r="A1151" s="16"/>
      <c r="B1151" s="16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</row>
    <row r="1152" spans="1:14" x14ac:dyDescent="0.2">
      <c r="A1152" s="16"/>
      <c r="B1152" s="16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</row>
    <row r="1153" spans="1:14" x14ac:dyDescent="0.2">
      <c r="A1153" s="16"/>
      <c r="B1153" s="16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</row>
    <row r="1154" spans="1:14" x14ac:dyDescent="0.2">
      <c r="A1154" s="16"/>
      <c r="B1154" s="16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</row>
    <row r="1155" spans="1:14" x14ac:dyDescent="0.2">
      <c r="A1155" s="16"/>
      <c r="B1155" s="16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</row>
    <row r="1156" spans="1:14" x14ac:dyDescent="0.2">
      <c r="A1156" s="16"/>
      <c r="B1156" s="16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</row>
    <row r="1157" spans="1:14" x14ac:dyDescent="0.2">
      <c r="A1157" s="16"/>
      <c r="B1157" s="16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</row>
    <row r="1158" spans="1:14" x14ac:dyDescent="0.2">
      <c r="A1158" s="16"/>
      <c r="B1158" s="16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</row>
    <row r="1159" spans="1:14" x14ac:dyDescent="0.2">
      <c r="A1159" s="16"/>
      <c r="B1159" s="16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</row>
    <row r="1160" spans="1:14" x14ac:dyDescent="0.2">
      <c r="A1160" s="16"/>
      <c r="B1160" s="16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</row>
    <row r="1161" spans="1:14" x14ac:dyDescent="0.2">
      <c r="A1161" s="16"/>
      <c r="B1161" s="16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</row>
    <row r="1162" spans="1:14" x14ac:dyDescent="0.2">
      <c r="A1162" s="16"/>
      <c r="B1162" s="16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</row>
    <row r="1163" spans="1:14" x14ac:dyDescent="0.2">
      <c r="A1163" s="16"/>
      <c r="B1163" s="16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</row>
    <row r="1164" spans="1:14" x14ac:dyDescent="0.2">
      <c r="A1164" s="16"/>
      <c r="B1164" s="16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</row>
    <row r="1165" spans="1:14" x14ac:dyDescent="0.2">
      <c r="A1165" s="16"/>
      <c r="B1165" s="16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</row>
    <row r="1166" spans="1:14" x14ac:dyDescent="0.2">
      <c r="A1166" s="16"/>
      <c r="B1166" s="16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</row>
    <row r="1167" spans="1:14" x14ac:dyDescent="0.2">
      <c r="A1167" s="16"/>
      <c r="B1167" s="16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</row>
    <row r="1168" spans="1:14" x14ac:dyDescent="0.2">
      <c r="A1168" s="16"/>
      <c r="B1168" s="16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</row>
    <row r="1169" spans="1:14" x14ac:dyDescent="0.2">
      <c r="A1169" s="16"/>
      <c r="B1169" s="16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</row>
    <row r="1170" spans="1:14" x14ac:dyDescent="0.2">
      <c r="A1170" s="16"/>
      <c r="B1170" s="16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</row>
    <row r="1171" spans="1:14" x14ac:dyDescent="0.2">
      <c r="A1171" s="16"/>
      <c r="B1171" s="16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</row>
    <row r="1172" spans="1:14" x14ac:dyDescent="0.2">
      <c r="A1172" s="16"/>
      <c r="B1172" s="16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</row>
    <row r="1173" spans="1:14" x14ac:dyDescent="0.2">
      <c r="A1173" s="16"/>
      <c r="B1173" s="16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</row>
    <row r="1174" spans="1:14" x14ac:dyDescent="0.2">
      <c r="A1174" s="16"/>
      <c r="B1174" s="16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</row>
    <row r="1175" spans="1:14" x14ac:dyDescent="0.2">
      <c r="A1175" s="16"/>
      <c r="B1175" s="16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</row>
    <row r="1176" spans="1:14" x14ac:dyDescent="0.2">
      <c r="A1176" s="16"/>
      <c r="B1176" s="16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</row>
    <row r="1177" spans="1:14" x14ac:dyDescent="0.2">
      <c r="A1177" s="16"/>
      <c r="B1177" s="16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</row>
    <row r="1178" spans="1:14" x14ac:dyDescent="0.2">
      <c r="A1178" s="16"/>
      <c r="B1178" s="16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</row>
    <row r="1179" spans="1:14" x14ac:dyDescent="0.2">
      <c r="A1179" s="16"/>
      <c r="B1179" s="16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</row>
    <row r="1180" spans="1:14" x14ac:dyDescent="0.2">
      <c r="A1180" s="16"/>
      <c r="B1180" s="16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</row>
    <row r="1181" spans="1:14" x14ac:dyDescent="0.2">
      <c r="A1181" s="16"/>
      <c r="B1181" s="16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</row>
    <row r="1182" spans="1:14" x14ac:dyDescent="0.2">
      <c r="A1182" s="16"/>
      <c r="B1182" s="16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</row>
    <row r="1183" spans="1:14" x14ac:dyDescent="0.2">
      <c r="A1183" s="16"/>
      <c r="B1183" s="16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</row>
    <row r="1184" spans="1:14" x14ac:dyDescent="0.2">
      <c r="A1184" s="16"/>
      <c r="B1184" s="16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</row>
    <row r="1185" spans="1:14" x14ac:dyDescent="0.2">
      <c r="A1185" s="16"/>
      <c r="B1185" s="16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</row>
    <row r="1186" spans="1:14" x14ac:dyDescent="0.2">
      <c r="A1186" s="16"/>
      <c r="B1186" s="16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</row>
    <row r="1187" spans="1:14" x14ac:dyDescent="0.2">
      <c r="A1187" s="16"/>
      <c r="B1187" s="16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</row>
    <row r="1188" spans="1:14" x14ac:dyDescent="0.2">
      <c r="A1188" s="16"/>
      <c r="B1188" s="16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</row>
    <row r="1189" spans="1:14" x14ac:dyDescent="0.2">
      <c r="A1189" s="16"/>
      <c r="B1189" s="16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</row>
    <row r="1190" spans="1:14" x14ac:dyDescent="0.2">
      <c r="A1190" s="16"/>
      <c r="B1190" s="16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</row>
    <row r="1191" spans="1:14" x14ac:dyDescent="0.2">
      <c r="A1191" s="16"/>
      <c r="B1191" s="16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</row>
    <row r="1192" spans="1:14" x14ac:dyDescent="0.2">
      <c r="A1192" s="16"/>
      <c r="B1192" s="16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</row>
    <row r="1193" spans="1:14" x14ac:dyDescent="0.2">
      <c r="A1193" s="16"/>
      <c r="B1193" s="16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</row>
    <row r="1194" spans="1:14" x14ac:dyDescent="0.2">
      <c r="A1194" s="16"/>
      <c r="B1194" s="16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</row>
    <row r="1195" spans="1:14" x14ac:dyDescent="0.2">
      <c r="A1195" s="16"/>
      <c r="B1195" s="16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</row>
    <row r="1196" spans="1:14" x14ac:dyDescent="0.2">
      <c r="A1196" s="16"/>
      <c r="B1196" s="16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</row>
    <row r="1197" spans="1:14" x14ac:dyDescent="0.2">
      <c r="A1197" s="16"/>
      <c r="B1197" s="16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</row>
    <row r="1198" spans="1:14" x14ac:dyDescent="0.2">
      <c r="A1198" s="16"/>
      <c r="B1198" s="16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</row>
    <row r="1199" spans="1:14" x14ac:dyDescent="0.2">
      <c r="A1199" s="16"/>
      <c r="B1199" s="16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</row>
    <row r="1200" spans="1:14" x14ac:dyDescent="0.2">
      <c r="A1200" s="16"/>
      <c r="B1200" s="16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</row>
    <row r="1201" spans="1:14" x14ac:dyDescent="0.2">
      <c r="A1201" s="16"/>
      <c r="B1201" s="16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</row>
    <row r="1202" spans="1:14" x14ac:dyDescent="0.2">
      <c r="A1202" s="16"/>
      <c r="B1202" s="16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</row>
    <row r="1203" spans="1:14" x14ac:dyDescent="0.2">
      <c r="A1203" s="16"/>
      <c r="B1203" s="16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</row>
    <row r="1204" spans="1:14" x14ac:dyDescent="0.2">
      <c r="A1204" s="16"/>
      <c r="B1204" s="16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</row>
    <row r="1205" spans="1:14" x14ac:dyDescent="0.2">
      <c r="A1205" s="16"/>
      <c r="B1205" s="16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</row>
    <row r="1206" spans="1:14" x14ac:dyDescent="0.2">
      <c r="A1206" s="16"/>
      <c r="B1206" s="16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</row>
    <row r="1207" spans="1:14" x14ac:dyDescent="0.2">
      <c r="A1207" s="16"/>
      <c r="B1207" s="16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</row>
    <row r="1208" spans="1:14" x14ac:dyDescent="0.2">
      <c r="A1208" s="16"/>
      <c r="B1208" s="16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</row>
    <row r="1209" spans="1:14" x14ac:dyDescent="0.2">
      <c r="A1209" s="16"/>
      <c r="B1209" s="16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</row>
    <row r="1210" spans="1:14" x14ac:dyDescent="0.2">
      <c r="A1210" s="16"/>
      <c r="B1210" s="16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</row>
    <row r="1211" spans="1:14" x14ac:dyDescent="0.2">
      <c r="A1211" s="16"/>
      <c r="B1211" s="16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</row>
    <row r="1212" spans="1:14" x14ac:dyDescent="0.2">
      <c r="A1212" s="16"/>
      <c r="B1212" s="16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</row>
    <row r="1213" spans="1:14" x14ac:dyDescent="0.2">
      <c r="A1213" s="16"/>
      <c r="B1213" s="16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</row>
    <row r="1214" spans="1:14" x14ac:dyDescent="0.2">
      <c r="A1214" s="16"/>
      <c r="B1214" s="16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</row>
    <row r="1215" spans="1:14" x14ac:dyDescent="0.2">
      <c r="A1215" s="16"/>
      <c r="B1215" s="16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</row>
    <row r="1216" spans="1:14" x14ac:dyDescent="0.2">
      <c r="A1216" s="16"/>
      <c r="B1216" s="16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</row>
    <row r="1217" spans="1:14" x14ac:dyDescent="0.2">
      <c r="A1217" s="16"/>
      <c r="B1217" s="16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</row>
    <row r="1218" spans="1:14" x14ac:dyDescent="0.2">
      <c r="A1218" s="16"/>
      <c r="B1218" s="16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</row>
    <row r="1219" spans="1:14" x14ac:dyDescent="0.2">
      <c r="A1219" s="16"/>
      <c r="B1219" s="16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</row>
    <row r="1220" spans="1:14" x14ac:dyDescent="0.2">
      <c r="A1220" s="16"/>
      <c r="B1220" s="16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</row>
    <row r="1221" spans="1:14" x14ac:dyDescent="0.2">
      <c r="A1221" s="16"/>
      <c r="B1221" s="16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</row>
    <row r="1222" spans="1:14" x14ac:dyDescent="0.2">
      <c r="A1222" s="16"/>
      <c r="B1222" s="16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</row>
    <row r="1223" spans="1:14" x14ac:dyDescent="0.2">
      <c r="A1223" s="16"/>
      <c r="B1223" s="16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</row>
    <row r="1224" spans="1:14" x14ac:dyDescent="0.2">
      <c r="A1224" s="16"/>
      <c r="B1224" s="16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</row>
    <row r="1225" spans="1:14" x14ac:dyDescent="0.2">
      <c r="A1225" s="16"/>
      <c r="B1225" s="16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</row>
    <row r="1226" spans="1:14" x14ac:dyDescent="0.2">
      <c r="A1226" s="16"/>
      <c r="B1226" s="16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</row>
    <row r="1227" spans="1:14" x14ac:dyDescent="0.2">
      <c r="A1227" s="16"/>
      <c r="B1227" s="16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</row>
    <row r="1228" spans="1:14" x14ac:dyDescent="0.2">
      <c r="A1228" s="16"/>
      <c r="B1228" s="16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</row>
    <row r="1229" spans="1:14" x14ac:dyDescent="0.2">
      <c r="A1229" s="16"/>
      <c r="B1229" s="16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</row>
    <row r="1230" spans="1:14" x14ac:dyDescent="0.2">
      <c r="A1230" s="16"/>
      <c r="B1230" s="16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</row>
    <row r="1231" spans="1:14" x14ac:dyDescent="0.2">
      <c r="A1231" s="16"/>
      <c r="B1231" s="16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</row>
    <row r="1232" spans="1:14" x14ac:dyDescent="0.2">
      <c r="A1232" s="16"/>
      <c r="B1232" s="16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</row>
    <row r="1233" spans="1:14" x14ac:dyDescent="0.2">
      <c r="A1233" s="16"/>
      <c r="B1233" s="16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</row>
    <row r="1234" spans="1:14" x14ac:dyDescent="0.2">
      <c r="A1234" s="16"/>
      <c r="B1234" s="16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</row>
    <row r="1235" spans="1:14" x14ac:dyDescent="0.2">
      <c r="A1235" s="16"/>
      <c r="B1235" s="16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</row>
    <row r="1236" spans="1:14" x14ac:dyDescent="0.2">
      <c r="A1236" s="16"/>
      <c r="B1236" s="16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</row>
    <row r="1237" spans="1:14" x14ac:dyDescent="0.2">
      <c r="A1237" s="16"/>
      <c r="B1237" s="16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</row>
    <row r="1238" spans="1:14" x14ac:dyDescent="0.2">
      <c r="A1238" s="16"/>
      <c r="B1238" s="16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</row>
    <row r="1239" spans="1:14" x14ac:dyDescent="0.2">
      <c r="A1239" s="16"/>
      <c r="B1239" s="16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</row>
    <row r="1240" spans="1:14" x14ac:dyDescent="0.2">
      <c r="A1240" s="16"/>
      <c r="B1240" s="16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</row>
    <row r="1241" spans="1:14" x14ac:dyDescent="0.2">
      <c r="A1241" s="16"/>
      <c r="B1241" s="16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</row>
    <row r="1242" spans="1:14" x14ac:dyDescent="0.2">
      <c r="A1242" s="16"/>
      <c r="B1242" s="16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</row>
    <row r="1243" spans="1:14" x14ac:dyDescent="0.2">
      <c r="A1243" s="16"/>
      <c r="B1243" s="16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</row>
    <row r="1244" spans="1:14" x14ac:dyDescent="0.2">
      <c r="A1244" s="16"/>
      <c r="B1244" s="16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</row>
    <row r="1245" spans="1:14" x14ac:dyDescent="0.2">
      <c r="A1245" s="16"/>
      <c r="B1245" s="16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</row>
    <row r="1246" spans="1:14" x14ac:dyDescent="0.2">
      <c r="A1246" s="16"/>
      <c r="B1246" s="16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</row>
    <row r="1247" spans="1:14" x14ac:dyDescent="0.2">
      <c r="A1247" s="16"/>
      <c r="B1247" s="16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</row>
    <row r="1248" spans="1:14" x14ac:dyDescent="0.2">
      <c r="A1248" s="16"/>
      <c r="B1248" s="16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</row>
    <row r="1249" spans="1:14" x14ac:dyDescent="0.2">
      <c r="A1249" s="16"/>
      <c r="B1249" s="16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</row>
    <row r="1250" spans="1:14" x14ac:dyDescent="0.2">
      <c r="A1250" s="16"/>
      <c r="B1250" s="16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</row>
    <row r="1251" spans="1:14" x14ac:dyDescent="0.2">
      <c r="A1251" s="16"/>
      <c r="B1251" s="16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</row>
    <row r="1252" spans="1:14" x14ac:dyDescent="0.2">
      <c r="A1252" s="16"/>
      <c r="B1252" s="16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</row>
    <row r="1253" spans="1:14" x14ac:dyDescent="0.2">
      <c r="A1253" s="16"/>
      <c r="B1253" s="16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</row>
    <row r="1254" spans="1:14" x14ac:dyDescent="0.2">
      <c r="A1254" s="16"/>
      <c r="B1254" s="16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</row>
    <row r="1255" spans="1:14" x14ac:dyDescent="0.2">
      <c r="A1255" s="16"/>
      <c r="B1255" s="16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</row>
    <row r="1256" spans="1:14" x14ac:dyDescent="0.2">
      <c r="A1256" s="16"/>
      <c r="B1256" s="16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</row>
    <row r="1257" spans="1:14" x14ac:dyDescent="0.2">
      <c r="A1257" s="16"/>
      <c r="B1257" s="16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</row>
    <row r="1258" spans="1:14" x14ac:dyDescent="0.2">
      <c r="A1258" s="16"/>
      <c r="B1258" s="16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</row>
    <row r="1259" spans="1:14" x14ac:dyDescent="0.2">
      <c r="A1259" s="16"/>
      <c r="B1259" s="16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</row>
    <row r="1260" spans="1:14" x14ac:dyDescent="0.2">
      <c r="A1260" s="16"/>
      <c r="B1260" s="16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</row>
    <row r="1261" spans="1:14" x14ac:dyDescent="0.2">
      <c r="A1261" s="16"/>
      <c r="B1261" s="16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</row>
    <row r="1262" spans="1:14" x14ac:dyDescent="0.2">
      <c r="A1262" s="16"/>
      <c r="B1262" s="16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</row>
    <row r="1263" spans="1:14" x14ac:dyDescent="0.2">
      <c r="A1263" s="16"/>
      <c r="B1263" s="16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</row>
    <row r="1264" spans="1:14" x14ac:dyDescent="0.2">
      <c r="A1264" s="16"/>
      <c r="B1264" s="16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</row>
    <row r="1265" spans="1:14" x14ac:dyDescent="0.2">
      <c r="A1265" s="16"/>
      <c r="B1265" s="16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</row>
    <row r="1266" spans="1:14" x14ac:dyDescent="0.2">
      <c r="A1266" s="16"/>
      <c r="B1266" s="16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</row>
    <row r="1267" spans="1:14" x14ac:dyDescent="0.2">
      <c r="A1267" s="16"/>
      <c r="B1267" s="16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</row>
    <row r="1268" spans="1:14" x14ac:dyDescent="0.2">
      <c r="A1268" s="16"/>
      <c r="B1268" s="16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</row>
    <row r="1269" spans="1:14" x14ac:dyDescent="0.2">
      <c r="A1269" s="16"/>
      <c r="B1269" s="16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</row>
    <row r="1270" spans="1:14" x14ac:dyDescent="0.2">
      <c r="A1270" s="16"/>
      <c r="B1270" s="16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</row>
    <row r="1271" spans="1:14" x14ac:dyDescent="0.2">
      <c r="A1271" s="16"/>
      <c r="B1271" s="16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</row>
    <row r="1272" spans="1:14" x14ac:dyDescent="0.2">
      <c r="A1272" s="16"/>
      <c r="B1272" s="16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</row>
    <row r="1273" spans="1:14" x14ac:dyDescent="0.2">
      <c r="A1273" s="16"/>
      <c r="B1273" s="16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</row>
    <row r="1274" spans="1:14" x14ac:dyDescent="0.2">
      <c r="A1274" s="16"/>
      <c r="B1274" s="16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</row>
    <row r="1275" spans="1:14" x14ac:dyDescent="0.2">
      <c r="A1275" s="16"/>
      <c r="B1275" s="16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</row>
    <row r="1276" spans="1:14" x14ac:dyDescent="0.2">
      <c r="A1276" s="16"/>
      <c r="B1276" s="16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</row>
    <row r="1277" spans="1:14" x14ac:dyDescent="0.2">
      <c r="A1277" s="16"/>
      <c r="B1277" s="16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</row>
    <row r="1278" spans="1:14" x14ac:dyDescent="0.2">
      <c r="A1278" s="16"/>
      <c r="B1278" s="16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</row>
    <row r="1279" spans="1:14" x14ac:dyDescent="0.2">
      <c r="A1279" s="16"/>
      <c r="B1279" s="16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</row>
    <row r="1280" spans="1:14" x14ac:dyDescent="0.2">
      <c r="A1280" s="16"/>
      <c r="B1280" s="16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</row>
    <row r="1281" spans="1:14" x14ac:dyDescent="0.2">
      <c r="A1281" s="16"/>
      <c r="B1281" s="16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</row>
    <row r="1282" spans="1:14" x14ac:dyDescent="0.2">
      <c r="A1282" s="16"/>
      <c r="B1282" s="16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</row>
    <row r="1283" spans="1:14" x14ac:dyDescent="0.2">
      <c r="A1283" s="16"/>
      <c r="B1283" s="16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</row>
    <row r="1284" spans="1:14" x14ac:dyDescent="0.2">
      <c r="A1284" s="16"/>
      <c r="B1284" s="16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</row>
    <row r="1285" spans="1:14" x14ac:dyDescent="0.2">
      <c r="A1285" s="16"/>
      <c r="B1285" s="16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</row>
    <row r="1286" spans="1:14" x14ac:dyDescent="0.2">
      <c r="A1286" s="16"/>
      <c r="B1286" s="16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</row>
    <row r="1287" spans="1:14" x14ac:dyDescent="0.2">
      <c r="A1287" s="16"/>
      <c r="B1287" s="16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</row>
    <row r="1288" spans="1:14" x14ac:dyDescent="0.2">
      <c r="A1288" s="16"/>
      <c r="B1288" s="16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</row>
    <row r="1289" spans="1:14" x14ac:dyDescent="0.2">
      <c r="A1289" s="16"/>
      <c r="B1289" s="16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</row>
    <row r="1290" spans="1:14" x14ac:dyDescent="0.2">
      <c r="A1290" s="16"/>
      <c r="B1290" s="16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</row>
    <row r="1291" spans="1:14" x14ac:dyDescent="0.2">
      <c r="A1291" s="16"/>
      <c r="B1291" s="16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</row>
    <row r="1292" spans="1:14" x14ac:dyDescent="0.2">
      <c r="A1292" s="16"/>
      <c r="B1292" s="16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</row>
    <row r="1293" spans="1:14" x14ac:dyDescent="0.2">
      <c r="A1293" s="16"/>
      <c r="B1293" s="16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</row>
    <row r="1294" spans="1:14" x14ac:dyDescent="0.2">
      <c r="A1294" s="16"/>
      <c r="B1294" s="16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</row>
    <row r="1295" spans="1:14" x14ac:dyDescent="0.2">
      <c r="A1295" s="16"/>
      <c r="B1295" s="16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</row>
    <row r="1296" spans="1:14" x14ac:dyDescent="0.2">
      <c r="A1296" s="16"/>
      <c r="B1296" s="16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</row>
    <row r="1297" spans="1:14" x14ac:dyDescent="0.2">
      <c r="A1297" s="16"/>
      <c r="B1297" s="16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</row>
    <row r="1298" spans="1:14" x14ac:dyDescent="0.2">
      <c r="A1298" s="16"/>
      <c r="B1298" s="16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</row>
    <row r="1299" spans="1:14" x14ac:dyDescent="0.2">
      <c r="A1299" s="16"/>
      <c r="B1299" s="16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</row>
    <row r="1300" spans="1:14" x14ac:dyDescent="0.2">
      <c r="A1300" s="16"/>
      <c r="B1300" s="16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</row>
    <row r="1301" spans="1:14" x14ac:dyDescent="0.2">
      <c r="A1301" s="16"/>
      <c r="B1301" s="16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</row>
    <row r="1302" spans="1:14" x14ac:dyDescent="0.2">
      <c r="A1302" s="16"/>
      <c r="B1302" s="16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</row>
    <row r="1303" spans="1:14" x14ac:dyDescent="0.2">
      <c r="A1303" s="16"/>
      <c r="B1303" s="16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</row>
    <row r="1304" spans="1:14" x14ac:dyDescent="0.2">
      <c r="A1304" s="16"/>
      <c r="B1304" s="16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</row>
    <row r="1305" spans="1:14" x14ac:dyDescent="0.2">
      <c r="A1305" s="16"/>
      <c r="B1305" s="16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</row>
    <row r="1306" spans="1:14" x14ac:dyDescent="0.2">
      <c r="A1306" s="16"/>
      <c r="B1306" s="16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</row>
    <row r="1307" spans="1:14" x14ac:dyDescent="0.2">
      <c r="A1307" s="16"/>
      <c r="B1307" s="16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</row>
    <row r="1308" spans="1:14" x14ac:dyDescent="0.2">
      <c r="A1308" s="16"/>
      <c r="B1308" s="16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</row>
    <row r="1309" spans="1:14" x14ac:dyDescent="0.2">
      <c r="A1309" s="16"/>
      <c r="B1309" s="16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</row>
    <row r="1310" spans="1:14" x14ac:dyDescent="0.2">
      <c r="A1310" s="16"/>
      <c r="B1310" s="16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</row>
    <row r="1311" spans="1:14" x14ac:dyDescent="0.2">
      <c r="A1311" s="16"/>
      <c r="B1311" s="16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</row>
    <row r="1312" spans="1:14" x14ac:dyDescent="0.2">
      <c r="A1312" s="16"/>
      <c r="B1312" s="16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</row>
    <row r="1313" spans="1:14" x14ac:dyDescent="0.2">
      <c r="A1313" s="16"/>
      <c r="B1313" s="16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</row>
    <row r="1314" spans="1:14" x14ac:dyDescent="0.2">
      <c r="A1314" s="16"/>
      <c r="B1314" s="16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</row>
    <row r="1315" spans="1:14" x14ac:dyDescent="0.2">
      <c r="A1315" s="16"/>
      <c r="B1315" s="16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</row>
    <row r="1316" spans="1:14" x14ac:dyDescent="0.2">
      <c r="A1316" s="16"/>
      <c r="B1316" s="16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</row>
    <row r="1317" spans="1:14" x14ac:dyDescent="0.2">
      <c r="A1317" s="16"/>
      <c r="B1317" s="16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</row>
    <row r="1318" spans="1:14" x14ac:dyDescent="0.2">
      <c r="A1318" s="16"/>
      <c r="B1318" s="16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</row>
    <row r="1319" spans="1:14" x14ac:dyDescent="0.2">
      <c r="A1319" s="16"/>
      <c r="B1319" s="16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</row>
    <row r="1320" spans="1:14" x14ac:dyDescent="0.2">
      <c r="A1320" s="16"/>
      <c r="B1320" s="16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</row>
    <row r="1321" spans="1:14" x14ac:dyDescent="0.2">
      <c r="A1321" s="16"/>
      <c r="B1321" s="16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</row>
    <row r="1322" spans="1:14" x14ac:dyDescent="0.2">
      <c r="A1322" s="16"/>
      <c r="B1322" s="16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</row>
    <row r="1323" spans="1:14" x14ac:dyDescent="0.2">
      <c r="A1323" s="16"/>
      <c r="B1323" s="16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</row>
    <row r="1324" spans="1:14" x14ac:dyDescent="0.2">
      <c r="A1324" s="16"/>
      <c r="B1324" s="16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</row>
    <row r="1325" spans="1:14" x14ac:dyDescent="0.2">
      <c r="A1325" s="16"/>
      <c r="B1325" s="16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</row>
    <row r="1326" spans="1:14" x14ac:dyDescent="0.2">
      <c r="A1326" s="16"/>
      <c r="B1326" s="16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</row>
    <row r="1327" spans="1:14" x14ac:dyDescent="0.2">
      <c r="A1327" s="16"/>
      <c r="B1327" s="16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</row>
    <row r="1328" spans="1:14" x14ac:dyDescent="0.2">
      <c r="A1328" s="16"/>
      <c r="B1328" s="16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</row>
    <row r="1329" spans="1:14" x14ac:dyDescent="0.2">
      <c r="A1329" s="16"/>
      <c r="B1329" s="16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</row>
    <row r="1330" spans="1:14" x14ac:dyDescent="0.2">
      <c r="A1330" s="16"/>
      <c r="B1330" s="16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</row>
    <row r="1331" spans="1:14" x14ac:dyDescent="0.2">
      <c r="A1331" s="16"/>
      <c r="B1331" s="16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</row>
    <row r="1332" spans="1:14" x14ac:dyDescent="0.2">
      <c r="A1332" s="16"/>
      <c r="B1332" s="16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</row>
    <row r="1333" spans="1:14" x14ac:dyDescent="0.2">
      <c r="A1333" s="16"/>
      <c r="B1333" s="16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</row>
    <row r="1334" spans="1:14" x14ac:dyDescent="0.2">
      <c r="A1334" s="16"/>
      <c r="B1334" s="16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</row>
  </sheetData>
  <mergeCells count="4">
    <mergeCell ref="A7:A8"/>
    <mergeCell ref="A46:A47"/>
    <mergeCell ref="B7:N7"/>
    <mergeCell ref="G48:M48"/>
  </mergeCells>
  <phoneticPr fontId="0" type="noConversion"/>
  <printOptions horizontalCentered="1" verticalCentered="1"/>
  <pageMargins left="0.19685039370078741" right="0.19685039370078741" top="0" bottom="0" header="0.51181102362204722" footer="0.31496062992125984"/>
  <pageSetup paperSize="9" scale="78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07"/>
  <sheetViews>
    <sheetView zoomScale="75" workbookViewId="0">
      <pane xSplit="2" ySplit="4" topLeftCell="C5" activePane="bottomRight" state="frozen"/>
      <selection activeCell="B20" sqref="B20"/>
      <selection pane="topRight" activeCell="B20" sqref="B20"/>
      <selection pane="bottomLeft" activeCell="B20" sqref="B20"/>
      <selection pane="bottomRight" activeCell="F8" sqref="F8"/>
    </sheetView>
  </sheetViews>
  <sheetFormatPr defaultRowHeight="12.75" x14ac:dyDescent="0.2"/>
  <cols>
    <col min="1" max="1" width="4.85546875" customWidth="1"/>
    <col min="2" max="2" width="39.5703125" customWidth="1"/>
    <col min="3" max="9" width="10.7109375" style="2" customWidth="1"/>
    <col min="10" max="10" width="12.140625" style="2" bestFit="1" customWidth="1"/>
    <col min="11" max="14" width="10.7109375" style="2" customWidth="1"/>
    <col min="15" max="15" width="13" customWidth="1"/>
    <col min="17" max="17" width="9.85546875" bestFit="1" customWidth="1"/>
  </cols>
  <sheetData>
    <row r="1" spans="1:31" s="3" customFormat="1" ht="15.75" x14ac:dyDescent="0.25">
      <c r="B1" s="4" t="s">
        <v>63</v>
      </c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</row>
    <row r="2" spans="1:31" ht="7.9" customHeight="1" thickBot="1" x14ac:dyDescent="0.25">
      <c r="B2" s="7"/>
      <c r="E2" s="8"/>
    </row>
    <row r="3" spans="1:31" x14ac:dyDescent="0.2">
      <c r="A3" s="144" t="s">
        <v>5</v>
      </c>
      <c r="B3" s="146" t="s">
        <v>6</v>
      </c>
      <c r="C3" s="148" t="s">
        <v>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2" t="s">
        <v>8</v>
      </c>
    </row>
    <row r="4" spans="1:31" s="1" customFormat="1" ht="13.5" thickBot="1" x14ac:dyDescent="0.25">
      <c r="A4" s="145"/>
      <c r="B4" s="147"/>
      <c r="C4" s="9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1">
        <v>12</v>
      </c>
      <c r="O4" s="143"/>
    </row>
    <row r="5" spans="1:31" ht="13.5" thickTop="1" x14ac:dyDescent="0.2">
      <c r="A5" s="72" t="s">
        <v>18</v>
      </c>
      <c r="B5" s="73" t="s">
        <v>82</v>
      </c>
      <c r="C5" s="105">
        <f>'Исходные данные'!B16+'Исходные данные'!C16</f>
        <v>0</v>
      </c>
      <c r="D5" s="105">
        <f>'Исходные данные'!D16</f>
        <v>0</v>
      </c>
      <c r="E5" s="105">
        <f>'Исходные данные'!E16</f>
        <v>0</v>
      </c>
      <c r="F5" s="105">
        <f>'Исходные данные'!F16</f>
        <v>0</v>
      </c>
      <c r="G5" s="105">
        <f>'Исходные данные'!G16</f>
        <v>0</v>
      </c>
      <c r="H5" s="105">
        <f>'Исходные данные'!H16</f>
        <v>0</v>
      </c>
      <c r="I5" s="105">
        <f>'Исходные данные'!I16</f>
        <v>0</v>
      </c>
      <c r="J5" s="105">
        <f>'Исходные данные'!J16</f>
        <v>0</v>
      </c>
      <c r="K5" s="105">
        <f>'Исходные данные'!K16</f>
        <v>0</v>
      </c>
      <c r="L5" s="105">
        <f>'Исходные данные'!L16</f>
        <v>0</v>
      </c>
      <c r="M5" s="105">
        <f>'Исходные данные'!M16</f>
        <v>0</v>
      </c>
      <c r="N5" s="105">
        <f>'Исходные данные'!N16</f>
        <v>0</v>
      </c>
      <c r="O5" s="92">
        <f t="shared" ref="O5:O12" si="0">SUM(C5:N5)</f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1" customFormat="1" ht="13.9" customHeight="1" x14ac:dyDescent="0.2">
      <c r="A6" s="15" t="s">
        <v>9</v>
      </c>
      <c r="B6" s="12" t="s">
        <v>83</v>
      </c>
      <c r="C6" s="106">
        <f>SUM('Исходные данные'!B23,'Исходные данные'!B24,'Исходные данные'!B25,'Исходные данные'!B29,'Исходные данные'!B30,'Исходные данные'!B31,'Исходные данные'!B32,'Исходные данные'!B33,'Исходные данные'!B34,'Исходные данные'!B35,'Исходные данные'!B36,'Исходные данные'!B37,'Исходные данные'!B43,'Исходные данные'!B44)+SUM('Исходные данные'!C23,'Исходные данные'!C24,'Исходные данные'!C25,'Исходные данные'!C29,'Исходные данные'!C30,'Исходные данные'!C31,'Исходные данные'!C32,'Исходные данные'!C33,'Исходные данные'!C34,'Исходные данные'!C35,'Исходные данные'!C36,'Исходные данные'!C37,'Исходные данные'!C43,'Исходные данные'!C44)</f>
        <v>0</v>
      </c>
      <c r="D6" s="106">
        <f>SUM('Исходные данные'!D23,'Исходные данные'!D24,'Исходные данные'!D25,'Исходные данные'!D29,'Исходные данные'!D30,'Исходные данные'!D31,'Исходные данные'!D32,'Исходные данные'!D33,'Исходные данные'!D34,'Исходные данные'!D35,'Исходные данные'!D36,'Исходные данные'!D37,'Исходные данные'!D43,'Исходные данные'!D44)</f>
        <v>0</v>
      </c>
      <c r="E6" s="106">
        <f>SUM('Исходные данные'!E23,'Исходные данные'!E24,'Исходные данные'!E25,'Исходные данные'!E29,'Исходные данные'!E30,'Исходные данные'!E31,'Исходные данные'!E32,'Исходные данные'!E33,'Исходные данные'!E34,'Исходные данные'!E35,'Исходные данные'!E36,'Исходные данные'!E37,'Исходные данные'!E43,'Исходные данные'!E44)</f>
        <v>0</v>
      </c>
      <c r="F6" s="106">
        <f>SUM('Исходные данные'!F23,'Исходные данные'!F24,'Исходные данные'!F25,'Исходные данные'!F29,'Исходные данные'!F30,'Исходные данные'!F31,'Исходные данные'!F32,'Исходные данные'!F33,'Исходные данные'!F34,'Исходные данные'!F35,'Исходные данные'!F36,'Исходные данные'!F37,'Исходные данные'!F43,'Исходные данные'!F44)</f>
        <v>0</v>
      </c>
      <c r="G6" s="106">
        <f>SUM('Исходные данные'!G23,'Исходные данные'!G24,'Исходные данные'!G25,'Исходные данные'!G29,'Исходные данные'!G30,'Исходные данные'!G31,'Исходные данные'!G32,'Исходные данные'!G33,'Исходные данные'!G34,'Исходные данные'!G35,'Исходные данные'!G36,'Исходные данные'!G37,'Исходные данные'!G43,'Исходные данные'!G44)</f>
        <v>0</v>
      </c>
      <c r="H6" s="106">
        <f>SUM('Исходные данные'!H23,'Исходные данные'!H24,'Исходные данные'!H25,'Исходные данные'!H29,'Исходные данные'!H30,'Исходные данные'!H31,'Исходные данные'!H32,'Исходные данные'!H33,'Исходные данные'!H34,'Исходные данные'!H35,'Исходные данные'!H36,'Исходные данные'!H37,'Исходные данные'!H43,'Исходные данные'!H44)</f>
        <v>0</v>
      </c>
      <c r="I6" s="106">
        <f>SUM('Исходные данные'!I23,'Исходные данные'!I24,'Исходные данные'!I25,'Исходные данные'!I29,'Исходные данные'!I30,'Исходные данные'!I31,'Исходные данные'!I32,'Исходные данные'!I33,'Исходные данные'!I34,'Исходные данные'!I35,'Исходные данные'!I36,'Исходные данные'!I37,'Исходные данные'!I43,'Исходные данные'!I44)</f>
        <v>0</v>
      </c>
      <c r="J6" s="106">
        <f>SUM('Исходные данные'!J23,'Исходные данные'!J24,'Исходные данные'!J25,'Исходные данные'!J29,'Исходные данные'!J30,'Исходные данные'!J31,'Исходные данные'!J32,'Исходные данные'!J33,'Исходные данные'!J34,'Исходные данные'!J35,'Исходные данные'!J36,'Исходные данные'!J37,'Исходные данные'!J43,'Исходные данные'!J44)</f>
        <v>0</v>
      </c>
      <c r="K6" s="106">
        <f>SUM('Исходные данные'!K23,'Исходные данные'!K24,'Исходные данные'!K25,'Исходные данные'!K29,'Исходные данные'!K30,'Исходные данные'!K31,'Исходные данные'!K32,'Исходные данные'!K33,'Исходные данные'!K34,'Исходные данные'!K35,'Исходные данные'!K36,'Исходные данные'!K37,'Исходные данные'!K43,'Исходные данные'!K44)</f>
        <v>0</v>
      </c>
      <c r="L6" s="106">
        <f>SUM('Исходные данные'!L23,'Исходные данные'!L24,'Исходные данные'!L25,'Исходные данные'!L29,'Исходные данные'!L30,'Исходные данные'!L31,'Исходные данные'!L32,'Исходные данные'!L33,'Исходные данные'!L34,'Исходные данные'!L35,'Исходные данные'!L36,'Исходные данные'!L37,'Исходные данные'!L43,'Исходные данные'!L44)</f>
        <v>0</v>
      </c>
      <c r="M6" s="106">
        <f>SUM('Исходные данные'!M23,'Исходные данные'!M24,'Исходные данные'!M25,'Исходные данные'!M29,'Исходные данные'!M30,'Исходные данные'!M31,'Исходные данные'!M32,'Исходные данные'!M33,'Исходные данные'!M34,'Исходные данные'!M35,'Исходные данные'!M36,'Исходные данные'!M37,'Исходные данные'!M43,'Исходные данные'!M44)</f>
        <v>0</v>
      </c>
      <c r="N6" s="106">
        <f>SUM('Исходные данные'!N23,'Исходные данные'!N24,'Исходные данные'!N25,'Исходные данные'!N29,'Исходные данные'!N30,'Исходные данные'!N31,'Исходные данные'!N32,'Исходные данные'!N33,'Исходные данные'!N34,'Исходные данные'!N35,'Исходные данные'!N36,'Исходные данные'!N37,'Исходные данные'!N43,'Исходные данные'!N44)</f>
        <v>0</v>
      </c>
      <c r="O6" s="107">
        <f>SUM(C6:N6)</f>
        <v>0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5.5" x14ac:dyDescent="0.2">
      <c r="A7" s="17" t="s">
        <v>10</v>
      </c>
      <c r="B7" s="18" t="s">
        <v>81</v>
      </c>
      <c r="C7" s="108">
        <f>('Исходные данные'!B24+'Исходные данные'!C24)*'Исходные данные'!$B$48</f>
        <v>0</v>
      </c>
      <c r="D7" s="108">
        <f>'Исходные данные'!D24*'Исходные данные'!$B$48</f>
        <v>0</v>
      </c>
      <c r="E7" s="108">
        <f>'Исходные данные'!E24*'Исходные данные'!$B$48</f>
        <v>0</v>
      </c>
      <c r="F7" s="108">
        <f>'Исходные данные'!F24*'Исходные данные'!$B$48</f>
        <v>0</v>
      </c>
      <c r="G7" s="108">
        <f>'Исходные данные'!G24*'Исходные данные'!$B$48</f>
        <v>0</v>
      </c>
      <c r="H7" s="108">
        <f>'Исходные данные'!H24*'Исходные данные'!$B$48</f>
        <v>0</v>
      </c>
      <c r="I7" s="108">
        <f>'Исходные данные'!I24*'Исходные данные'!$B$48</f>
        <v>0</v>
      </c>
      <c r="J7" s="108">
        <f>'Исходные данные'!J24*'Исходные данные'!$B$48</f>
        <v>0</v>
      </c>
      <c r="K7" s="108">
        <f>'Исходные данные'!K24*'Исходные данные'!$B$48</f>
        <v>0</v>
      </c>
      <c r="L7" s="108">
        <f>'Исходные данные'!L24*'Исходные данные'!$B$48</f>
        <v>0</v>
      </c>
      <c r="M7" s="108">
        <f>'Исходные данные'!M24*'Исходные данные'!$B$48</f>
        <v>0</v>
      </c>
      <c r="N7" s="108">
        <f>'Исходные данные'!N24*'Исходные данные'!$B$48</f>
        <v>0</v>
      </c>
      <c r="O7" s="92">
        <f>SUM(C7:N7)</f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25.5" x14ac:dyDescent="0.2">
      <c r="A8" s="17" t="s">
        <v>11</v>
      </c>
      <c r="B8" s="18" t="s">
        <v>84</v>
      </c>
      <c r="C8" s="108">
        <f>('Исходные данные'!B24+'Исходные данные'!C24)*'Исходные данные'!$B$49</f>
        <v>0</v>
      </c>
      <c r="D8" s="108">
        <f>'Исходные данные'!D24*'Исходные данные'!$B$49</f>
        <v>0</v>
      </c>
      <c r="E8" s="108">
        <f>'Исходные данные'!E24*'Исходные данные'!$B$49</f>
        <v>0</v>
      </c>
      <c r="F8" s="108">
        <f>'Исходные данные'!F24*'Исходные данные'!$B$49</f>
        <v>0</v>
      </c>
      <c r="G8" s="108">
        <f>'Исходные данные'!G24*'Исходные данные'!$B$49</f>
        <v>0</v>
      </c>
      <c r="H8" s="108">
        <f>'Исходные данные'!H24*'Исходные данные'!$B$49</f>
        <v>0</v>
      </c>
      <c r="I8" s="108">
        <f>'Исходные данные'!I24*'Исходные данные'!$B$49</f>
        <v>0</v>
      </c>
      <c r="J8" s="108">
        <f>'Исходные данные'!J24*'Исходные данные'!$B$49</f>
        <v>0</v>
      </c>
      <c r="K8" s="108">
        <f>'Исходные данные'!K24*'Исходные данные'!$B$49</f>
        <v>0</v>
      </c>
      <c r="L8" s="108">
        <f>'Исходные данные'!L24*'Исходные данные'!$B$49</f>
        <v>0</v>
      </c>
      <c r="M8" s="108">
        <f>'Исходные данные'!M24*'Исходные данные'!$B$49</f>
        <v>0</v>
      </c>
      <c r="N8" s="108">
        <f>'Исходные данные'!N24*'Исходные данные'!$B$49</f>
        <v>0</v>
      </c>
      <c r="O8" s="92">
        <f>SUM(C8:N8)</f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x14ac:dyDescent="0.2">
      <c r="A9" s="17" t="s">
        <v>12</v>
      </c>
      <c r="B9" s="18" t="s">
        <v>91</v>
      </c>
      <c r="C9" s="108">
        <f>C5-SUM(C6:C8)</f>
        <v>0</v>
      </c>
      <c r="D9" s="108">
        <f t="shared" ref="D9:N9" si="1">D5-SUM(D6:D8)</f>
        <v>0</v>
      </c>
      <c r="E9" s="108">
        <f t="shared" si="1"/>
        <v>0</v>
      </c>
      <c r="F9" s="108">
        <f t="shared" si="1"/>
        <v>0</v>
      </c>
      <c r="G9" s="108">
        <f t="shared" si="1"/>
        <v>0</v>
      </c>
      <c r="H9" s="108">
        <f t="shared" si="1"/>
        <v>0</v>
      </c>
      <c r="I9" s="108">
        <f t="shared" si="1"/>
        <v>0</v>
      </c>
      <c r="J9" s="108">
        <f t="shared" si="1"/>
        <v>0</v>
      </c>
      <c r="K9" s="108">
        <f t="shared" si="1"/>
        <v>0</v>
      </c>
      <c r="L9" s="108">
        <f t="shared" si="1"/>
        <v>0</v>
      </c>
      <c r="M9" s="108">
        <f t="shared" si="1"/>
        <v>0</v>
      </c>
      <c r="N9" s="108">
        <f t="shared" si="1"/>
        <v>0</v>
      </c>
      <c r="O9" s="92">
        <f t="shared" si="0"/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5.5" x14ac:dyDescent="0.2">
      <c r="A10" s="17" t="s">
        <v>13</v>
      </c>
      <c r="B10" s="86" t="s">
        <v>92</v>
      </c>
      <c r="C10" s="108">
        <f>IF(C9&gt;0,C9*'Исходные данные'!$B$50,0)</f>
        <v>0</v>
      </c>
      <c r="D10" s="108">
        <f>IF(D9&gt;0,D9*'Исходные данные'!$B$50,0)</f>
        <v>0</v>
      </c>
      <c r="E10" s="108">
        <f>IF(E9&gt;0,E9*'Исходные данные'!$B$50,0)</f>
        <v>0</v>
      </c>
      <c r="F10" s="108">
        <f>IF(F9&gt;0,F9*'Исходные данные'!$B$50,0)</f>
        <v>0</v>
      </c>
      <c r="G10" s="108">
        <f>IF(G9&gt;0,G9*'Исходные данные'!$B$50,0)</f>
        <v>0</v>
      </c>
      <c r="H10" s="108">
        <f>IF(H9&gt;0,H9*'Исходные данные'!$B$50,0)</f>
        <v>0</v>
      </c>
      <c r="I10" s="108">
        <f>IF(I9&gt;0,I9*'Исходные данные'!$B$50,0)</f>
        <v>0</v>
      </c>
      <c r="J10" s="108">
        <f>IF(J9&gt;0,J9*'Исходные данные'!$B$50,0)</f>
        <v>0</v>
      </c>
      <c r="K10" s="108">
        <f>IF(K9&gt;0,K9*'Исходные данные'!$B$50,0)</f>
        <v>0</v>
      </c>
      <c r="L10" s="108">
        <f>IF(L9&gt;0,L9*'Исходные данные'!$B$50,0)</f>
        <v>0</v>
      </c>
      <c r="M10" s="108">
        <f>IF(M9&gt;0,M9*'Исходные данные'!$B$50,0)</f>
        <v>0</v>
      </c>
      <c r="N10" s="108">
        <f>IF(N9&gt;0,N9*'Исходные данные'!$B$50,0)</f>
        <v>0</v>
      </c>
      <c r="O10" s="92">
        <f t="shared" si="0"/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x14ac:dyDescent="0.2">
      <c r="A11" s="17" t="s">
        <v>14</v>
      </c>
      <c r="B11" s="86" t="s">
        <v>93</v>
      </c>
      <c r="C11" s="108">
        <f>IF(C9&gt;0,0,C5*0.01)</f>
        <v>0</v>
      </c>
      <c r="D11" s="108">
        <f t="shared" ref="D11:N11" si="2">IF(D9&gt;0,0,D5*0.01)</f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8">
        <f t="shared" si="2"/>
        <v>0</v>
      </c>
      <c r="I11" s="108">
        <f t="shared" si="2"/>
        <v>0</v>
      </c>
      <c r="J11" s="108">
        <f t="shared" si="2"/>
        <v>0</v>
      </c>
      <c r="K11" s="108">
        <f t="shared" si="2"/>
        <v>0</v>
      </c>
      <c r="L11" s="108">
        <f t="shared" si="2"/>
        <v>0</v>
      </c>
      <c r="M11" s="108">
        <f t="shared" si="2"/>
        <v>0</v>
      </c>
      <c r="N11" s="108">
        <f t="shared" si="2"/>
        <v>0</v>
      </c>
      <c r="O11" s="92">
        <f t="shared" si="0"/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1" customFormat="1" ht="27" customHeight="1" x14ac:dyDescent="0.2">
      <c r="A12" s="15" t="s">
        <v>21</v>
      </c>
      <c r="B12" s="12" t="s">
        <v>95</v>
      </c>
      <c r="C12" s="106">
        <f>C9-C10-C11</f>
        <v>0</v>
      </c>
      <c r="D12" s="106">
        <f t="shared" ref="D12:N12" si="3">D9-D10-D11</f>
        <v>0</v>
      </c>
      <c r="E12" s="106">
        <f t="shared" si="3"/>
        <v>0</v>
      </c>
      <c r="F12" s="106">
        <f t="shared" si="3"/>
        <v>0</v>
      </c>
      <c r="G12" s="106">
        <f t="shared" si="3"/>
        <v>0</v>
      </c>
      <c r="H12" s="106">
        <f t="shared" si="3"/>
        <v>0</v>
      </c>
      <c r="I12" s="106">
        <f t="shared" si="3"/>
        <v>0</v>
      </c>
      <c r="J12" s="106">
        <f t="shared" si="3"/>
        <v>0</v>
      </c>
      <c r="K12" s="106">
        <f t="shared" si="3"/>
        <v>0</v>
      </c>
      <c r="L12" s="106">
        <f t="shared" si="3"/>
        <v>0</v>
      </c>
      <c r="M12" s="106">
        <f t="shared" si="3"/>
        <v>0</v>
      </c>
      <c r="N12" s="106">
        <f t="shared" si="3"/>
        <v>0</v>
      </c>
      <c r="O12" s="107">
        <f t="shared" si="0"/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4" customFormat="1" ht="13.9" customHeight="1" thickBot="1" x14ac:dyDescent="0.25">
      <c r="A13" s="103" t="s">
        <v>15</v>
      </c>
      <c r="B13" s="104" t="s">
        <v>20</v>
      </c>
      <c r="C13" s="109">
        <f>C12</f>
        <v>0</v>
      </c>
      <c r="D13" s="109">
        <f t="shared" ref="D13:N13" si="4">C13+D12</f>
        <v>0</v>
      </c>
      <c r="E13" s="109">
        <f t="shared" si="4"/>
        <v>0</v>
      </c>
      <c r="F13" s="109">
        <f t="shared" si="4"/>
        <v>0</v>
      </c>
      <c r="G13" s="109">
        <f t="shared" si="4"/>
        <v>0</v>
      </c>
      <c r="H13" s="109">
        <f t="shared" si="4"/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1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idden="1" x14ac:dyDescent="0.2">
      <c r="A14" s="22"/>
      <c r="B14" s="19" t="s">
        <v>65</v>
      </c>
      <c r="C14" s="21">
        <f>IF(C13&gt;'Движение денежных средств'!$P$4,C4,0)</f>
        <v>0</v>
      </c>
      <c r="D14" s="21">
        <f>IF(C14&gt;0,C14,IF(D13&gt;'Движение денежных средств'!$P$4,D4,0))</f>
        <v>0</v>
      </c>
      <c r="E14" s="21">
        <f>IF(D14&gt;0,D14,IF(E13&gt;'Движение денежных средств'!$P$4,E4,0))</f>
        <v>0</v>
      </c>
      <c r="F14" s="21">
        <f>IF(E14&gt;0,E14,IF(F13&gt;'Движение денежных средств'!$P$4,F4,0))</f>
        <v>0</v>
      </c>
      <c r="G14" s="21">
        <f>IF(F14&gt;0,F14,IF(G13&gt;'Движение денежных средств'!$P$4,G4,0))</f>
        <v>0</v>
      </c>
      <c r="H14" s="21">
        <f>IF(G14&gt;0,G14,IF(H13&gt;'Движение денежных средств'!$P$4,H4,0))</f>
        <v>0</v>
      </c>
      <c r="I14" s="21">
        <f>IF(H14&gt;0,H14,IF(I13&gt;'Движение денежных средств'!$P$4,I4,0))</f>
        <v>0</v>
      </c>
      <c r="J14" s="21">
        <f>IF(I14&gt;0,I14,IF(J13&gt;'Движение денежных средств'!$P$4,J4,0))</f>
        <v>0</v>
      </c>
      <c r="K14" s="21">
        <f>IF(J14&gt;0,J14,IF(K13&gt;'Движение денежных средств'!$P$4,K4,0))</f>
        <v>0</v>
      </c>
      <c r="L14" s="21">
        <f>IF(K14&gt;0,K14,IF(L13&gt;'Движение денежных средств'!$P$4,L4,0))</f>
        <v>0</v>
      </c>
      <c r="M14" s="21">
        <f>IF(L14&gt;0,L14,IF(M13&gt;'Движение денежных средств'!$P$4,M4,0))</f>
        <v>0</v>
      </c>
      <c r="N14" s="21">
        <f>IF(M14&gt;0,M14,IF(N13&gt;'Движение денежных средств'!$P$4,N4,0))</f>
        <v>0</v>
      </c>
      <c r="O14" s="1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25.5" hidden="1" x14ac:dyDescent="0.2">
      <c r="A15" s="22"/>
      <c r="B15" s="19" t="s">
        <v>86</v>
      </c>
      <c r="C15" s="21">
        <f>IF(C13&gt;'Оценка эффективности проекта'!$J$39,C4,0)</f>
        <v>0</v>
      </c>
      <c r="D15" s="21">
        <f>IF(C15&gt;0,C15,IF(D13&gt;'Оценка эффективности проекта'!$J$39,D4,0))</f>
        <v>0</v>
      </c>
      <c r="E15" s="21">
        <f>IF(D15&gt;0,D15,IF(E13&gt;'Оценка эффективности проекта'!$J$39,E4,0))</f>
        <v>0</v>
      </c>
      <c r="F15" s="21">
        <f>IF(E15&gt;0,E15,IF(F13&gt;'Оценка эффективности проекта'!$J$39,F4,0))</f>
        <v>0</v>
      </c>
      <c r="G15" s="21">
        <f>IF(F15&gt;0,F15,IF(G13&gt;'Оценка эффективности проекта'!$J$39,G4,0))</f>
        <v>0</v>
      </c>
      <c r="H15" s="21">
        <f>IF(G15&gt;0,G15,IF(H13&gt;'Оценка эффективности проекта'!$J$39,H4,0))</f>
        <v>0</v>
      </c>
      <c r="I15" s="21">
        <f>IF(H15&gt;0,H15,IF(I13&gt;'Оценка эффективности проекта'!$J$39,I4,0))</f>
        <v>0</v>
      </c>
      <c r="J15" s="21">
        <f>IF(I15&gt;0,I15,IF(J13&gt;'Оценка эффективности проекта'!$J$39,J4,0))</f>
        <v>0</v>
      </c>
      <c r="K15" s="21">
        <f>IF(J15&gt;0,J15,IF(K13&gt;'Оценка эффективности проекта'!$J$39,K4,0))</f>
        <v>0</v>
      </c>
      <c r="L15" s="21">
        <f>IF(K15&gt;0,K15,IF(L13&gt;'Оценка эффективности проекта'!$J$39,L4,0))</f>
        <v>0</v>
      </c>
      <c r="M15" s="21">
        <f>IF(L15&gt;0,L15,IF(M13&gt;'Оценка эффективности проекта'!$J$39,M4,0))</f>
        <v>0</v>
      </c>
      <c r="N15" s="21">
        <f>IF(M15&gt;0,M15,IF(N13&gt;'Оценка эффективности проекта'!$J$39,N4,0))</f>
        <v>0</v>
      </c>
      <c r="O15" s="1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2">
      <c r="A16" s="2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x14ac:dyDescent="0.2">
      <c r="A17" s="22"/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x14ac:dyDescent="0.2">
      <c r="A18" s="22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x14ac:dyDescent="0.2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x14ac:dyDescent="0.2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x14ac:dyDescent="0.2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x14ac:dyDescent="0.2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x14ac:dyDescent="0.2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x14ac:dyDescent="0.2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x14ac:dyDescent="0.2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x14ac:dyDescent="0.2">
      <c r="A26" s="19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2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x14ac:dyDescent="0.2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x14ac:dyDescent="0.2">
      <c r="A29" s="19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x14ac:dyDescent="0.2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x14ac:dyDescent="0.2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x14ac:dyDescent="0.2">
      <c r="A32" s="1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x14ac:dyDescent="0.2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2">
      <c r="A34" s="19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2">
      <c r="A35" s="19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x14ac:dyDescent="0.2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x14ac:dyDescent="0.2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x14ac:dyDescent="0.2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x14ac:dyDescent="0.2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2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x14ac:dyDescent="0.2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x14ac:dyDescent="0.2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x14ac:dyDescent="0.2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x14ac:dyDescent="0.2">
      <c r="A44" s="19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x14ac:dyDescent="0.2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x14ac:dyDescent="0.2">
      <c r="A46" s="19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x14ac:dyDescent="0.2">
      <c r="A47" s="19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x14ac:dyDescent="0.2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x14ac:dyDescent="0.2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x14ac:dyDescent="0.2">
      <c r="A50" s="19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x14ac:dyDescent="0.2">
      <c r="A51" s="19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x14ac:dyDescent="0.2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x14ac:dyDescent="0.2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2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2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x14ac:dyDescent="0.2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2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x14ac:dyDescent="0.2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x14ac:dyDescent="0.2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x14ac:dyDescent="0.2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x14ac:dyDescent="0.2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x14ac:dyDescent="0.2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x14ac:dyDescent="0.2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x14ac:dyDescent="0.2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x14ac:dyDescent="0.2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x14ac:dyDescent="0.2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x14ac:dyDescent="0.2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x14ac:dyDescent="0.2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x14ac:dyDescent="0.2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x14ac:dyDescent="0.2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2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2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2">
      <c r="A74" s="19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2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2">
      <c r="A76" s="19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2">
      <c r="A77" s="19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2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x14ac:dyDescent="0.2">
      <c r="A79" s="19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x14ac:dyDescent="0.2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x14ac:dyDescent="0.2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x14ac:dyDescent="0.2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2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2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2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2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2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2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2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2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2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x14ac:dyDescent="0.2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2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x14ac:dyDescent="0.2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x14ac:dyDescent="0.2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x14ac:dyDescent="0.2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x14ac:dyDescent="0.2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x14ac:dyDescent="0.2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x14ac:dyDescent="0.2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x14ac:dyDescent="0.2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x14ac:dyDescent="0.2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x14ac:dyDescent="0.2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x14ac:dyDescent="0.2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x14ac:dyDescent="0.2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x14ac:dyDescent="0.2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x14ac:dyDescent="0.2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x14ac:dyDescent="0.2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x14ac:dyDescent="0.2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x14ac:dyDescent="0.2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x14ac:dyDescent="0.2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x14ac:dyDescent="0.2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x14ac:dyDescent="0.2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x14ac:dyDescent="0.2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x14ac:dyDescent="0.2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x14ac:dyDescent="0.2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x14ac:dyDescent="0.2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x14ac:dyDescent="0.2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 x14ac:dyDescent="0.2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 x14ac:dyDescent="0.2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 x14ac:dyDescent="0.2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x14ac:dyDescent="0.2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x14ac:dyDescent="0.2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x14ac:dyDescent="0.2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x14ac:dyDescent="0.2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 x14ac:dyDescent="0.2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x14ac:dyDescent="0.2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 x14ac:dyDescent="0.2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 x14ac:dyDescent="0.2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 x14ac:dyDescent="0.2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 x14ac:dyDescent="0.2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 x14ac:dyDescent="0.2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x14ac:dyDescent="0.2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x14ac:dyDescent="0.2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x14ac:dyDescent="0.2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x14ac:dyDescent="0.2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x14ac:dyDescent="0.2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x14ac:dyDescent="0.2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x14ac:dyDescent="0.2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x14ac:dyDescent="0.2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x14ac:dyDescent="0.2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x14ac:dyDescent="0.2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x14ac:dyDescent="0.2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x14ac:dyDescent="0.2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 x14ac:dyDescent="0.2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 x14ac:dyDescent="0.2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 x14ac:dyDescent="0.2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 x14ac:dyDescent="0.2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 x14ac:dyDescent="0.2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 x14ac:dyDescent="0.2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 x14ac:dyDescent="0.2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 x14ac:dyDescent="0.2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 x14ac:dyDescent="0.2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 x14ac:dyDescent="0.2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 x14ac:dyDescent="0.2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 x14ac:dyDescent="0.2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 x14ac:dyDescent="0.2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x14ac:dyDescent="0.2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 x14ac:dyDescent="0.2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 x14ac:dyDescent="0.2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 x14ac:dyDescent="0.2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 x14ac:dyDescent="0.2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 x14ac:dyDescent="0.2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 x14ac:dyDescent="0.2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 x14ac:dyDescent="0.2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 x14ac:dyDescent="0.2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 x14ac:dyDescent="0.2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 x14ac:dyDescent="0.2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 x14ac:dyDescent="0.2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 x14ac:dyDescent="0.2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 x14ac:dyDescent="0.2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 x14ac:dyDescent="0.2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 x14ac:dyDescent="0.2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 x14ac:dyDescent="0.2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 x14ac:dyDescent="0.2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 x14ac:dyDescent="0.2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 x14ac:dyDescent="0.2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 x14ac:dyDescent="0.2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 x14ac:dyDescent="0.2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x14ac:dyDescent="0.2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x14ac:dyDescent="0.2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x14ac:dyDescent="0.2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x14ac:dyDescent="0.2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x14ac:dyDescent="0.2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x14ac:dyDescent="0.2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x14ac:dyDescent="0.2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x14ac:dyDescent="0.2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 x14ac:dyDescent="0.2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 x14ac:dyDescent="0.2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x14ac:dyDescent="0.2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x14ac:dyDescent="0.2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 x14ac:dyDescent="0.2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 x14ac:dyDescent="0.2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 x14ac:dyDescent="0.2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 x14ac:dyDescent="0.2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x14ac:dyDescent="0.2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 x14ac:dyDescent="0.2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 x14ac:dyDescent="0.2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 x14ac:dyDescent="0.2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 x14ac:dyDescent="0.2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 x14ac:dyDescent="0.2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 x14ac:dyDescent="0.2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x14ac:dyDescent="0.2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 x14ac:dyDescent="0.2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 x14ac:dyDescent="0.2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x14ac:dyDescent="0.2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 x14ac:dyDescent="0.2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 x14ac:dyDescent="0.2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 x14ac:dyDescent="0.2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x14ac:dyDescent="0.2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 x14ac:dyDescent="0.2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 x14ac:dyDescent="0.2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 x14ac:dyDescent="0.2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 x14ac:dyDescent="0.2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x14ac:dyDescent="0.2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 x14ac:dyDescent="0.2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 x14ac:dyDescent="0.2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x14ac:dyDescent="0.2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x14ac:dyDescent="0.2">
      <c r="A229" s="19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x14ac:dyDescent="0.2">
      <c r="A230" s="19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x14ac:dyDescent="0.2">
      <c r="A231" s="19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x14ac:dyDescent="0.2">
      <c r="A232" s="19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x14ac:dyDescent="0.2">
      <c r="A233" s="19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x14ac:dyDescent="0.2">
      <c r="A234" s="19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x14ac:dyDescent="0.2">
      <c r="A235" s="19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x14ac:dyDescent="0.2">
      <c r="A236" s="19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x14ac:dyDescent="0.2">
      <c r="A237" s="19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x14ac:dyDescent="0.2">
      <c r="A238" s="19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x14ac:dyDescent="0.2">
      <c r="A239" s="19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x14ac:dyDescent="0.2">
      <c r="A240" s="19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x14ac:dyDescent="0.2">
      <c r="A241" s="19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x14ac:dyDescent="0.2">
      <c r="A242" s="19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x14ac:dyDescent="0.2">
      <c r="A243" s="19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x14ac:dyDescent="0.2">
      <c r="A244" s="19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x14ac:dyDescent="0.2">
      <c r="A245" s="19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x14ac:dyDescent="0.2">
      <c r="A246" s="19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x14ac:dyDescent="0.2">
      <c r="A247" s="19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x14ac:dyDescent="0.2">
      <c r="A248" s="19"/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x14ac:dyDescent="0.2">
      <c r="A249" s="19"/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x14ac:dyDescent="0.2">
      <c r="A250" s="19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x14ac:dyDescent="0.2">
      <c r="A251" s="19"/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x14ac:dyDescent="0.2">
      <c r="A252" s="19"/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x14ac:dyDescent="0.2">
      <c r="A253" s="19"/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x14ac:dyDescent="0.2">
      <c r="A254" s="19"/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x14ac:dyDescent="0.2">
      <c r="A255" s="19"/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x14ac:dyDescent="0.2">
      <c r="A256" s="19"/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x14ac:dyDescent="0.2">
      <c r="A257" s="19"/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x14ac:dyDescent="0.2">
      <c r="A258" s="19"/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x14ac:dyDescent="0.2">
      <c r="A259" s="19"/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x14ac:dyDescent="0.2">
      <c r="A260" s="19"/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x14ac:dyDescent="0.2">
      <c r="A261" s="19"/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x14ac:dyDescent="0.2">
      <c r="A262" s="19"/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x14ac:dyDescent="0.2">
      <c r="A263" s="19"/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x14ac:dyDescent="0.2">
      <c r="A264" s="19"/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x14ac:dyDescent="0.2">
      <c r="A265" s="19"/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x14ac:dyDescent="0.2">
      <c r="A266" s="19"/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x14ac:dyDescent="0.2">
      <c r="A267" s="19"/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x14ac:dyDescent="0.2">
      <c r="A268" s="19"/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x14ac:dyDescent="0.2">
      <c r="A269" s="19"/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x14ac:dyDescent="0.2">
      <c r="A270" s="19"/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x14ac:dyDescent="0.2">
      <c r="A271" s="19"/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x14ac:dyDescent="0.2">
      <c r="A272" s="19"/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x14ac:dyDescent="0.2">
      <c r="A273" s="19"/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x14ac:dyDescent="0.2">
      <c r="A274" s="19"/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x14ac:dyDescent="0.2">
      <c r="A275" s="19"/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x14ac:dyDescent="0.2">
      <c r="A276" s="19"/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x14ac:dyDescent="0.2">
      <c r="A277" s="19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x14ac:dyDescent="0.2">
      <c r="A278" s="19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x14ac:dyDescent="0.2">
      <c r="A279" s="19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x14ac:dyDescent="0.2">
      <c r="A280" s="19"/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x14ac:dyDescent="0.2">
      <c r="A281" s="19"/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x14ac:dyDescent="0.2">
      <c r="A282" s="19"/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x14ac:dyDescent="0.2">
      <c r="A283" s="19"/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x14ac:dyDescent="0.2">
      <c r="A284" s="19"/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x14ac:dyDescent="0.2">
      <c r="A285" s="19"/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x14ac:dyDescent="0.2">
      <c r="A286" s="19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x14ac:dyDescent="0.2">
      <c r="A287" s="19"/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x14ac:dyDescent="0.2">
      <c r="A288" s="19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x14ac:dyDescent="0.2">
      <c r="A289" s="19"/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x14ac:dyDescent="0.2">
      <c r="A290" s="19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x14ac:dyDescent="0.2">
      <c r="A291" s="19"/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x14ac:dyDescent="0.2">
      <c r="A292" s="19"/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x14ac:dyDescent="0.2">
      <c r="A293" s="19"/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x14ac:dyDescent="0.2">
      <c r="A294" s="19"/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x14ac:dyDescent="0.2">
      <c r="A295" s="19"/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x14ac:dyDescent="0.2">
      <c r="A296" s="19"/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x14ac:dyDescent="0.2">
      <c r="A297" s="19"/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x14ac:dyDescent="0.2">
      <c r="A298" s="19"/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x14ac:dyDescent="0.2">
      <c r="A299" s="19"/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x14ac:dyDescent="0.2">
      <c r="A300" s="19"/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x14ac:dyDescent="0.2">
      <c r="A301" s="19"/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x14ac:dyDescent="0.2">
      <c r="A302" s="19"/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x14ac:dyDescent="0.2">
      <c r="A303" s="19"/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x14ac:dyDescent="0.2">
      <c r="A304" s="19"/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x14ac:dyDescent="0.2">
      <c r="A305" s="19"/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x14ac:dyDescent="0.2">
      <c r="A306" s="19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x14ac:dyDescent="0.2">
      <c r="A307" s="19"/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x14ac:dyDescent="0.2">
      <c r="A308" s="19"/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x14ac:dyDescent="0.2">
      <c r="A309" s="19"/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x14ac:dyDescent="0.2">
      <c r="A310" s="19"/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x14ac:dyDescent="0.2">
      <c r="A311" s="19"/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x14ac:dyDescent="0.2">
      <c r="A312" s="19"/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x14ac:dyDescent="0.2">
      <c r="A313" s="19"/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x14ac:dyDescent="0.2">
      <c r="A314" s="19"/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x14ac:dyDescent="0.2">
      <c r="A315" s="19"/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x14ac:dyDescent="0.2">
      <c r="A316" s="19"/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x14ac:dyDescent="0.2">
      <c r="A317" s="19"/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x14ac:dyDescent="0.2">
      <c r="A318" s="19"/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 x14ac:dyDescent="0.2">
      <c r="A319" s="19"/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x14ac:dyDescent="0.2">
      <c r="A320" s="19"/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 x14ac:dyDescent="0.2">
      <c r="A321" s="19"/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</row>
    <row r="322" spans="1:31" x14ac:dyDescent="0.2">
      <c r="A322" s="19"/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1:31" x14ac:dyDescent="0.2">
      <c r="A323" s="19"/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</row>
    <row r="324" spans="1:31" x14ac:dyDescent="0.2">
      <c r="A324" s="19"/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</row>
    <row r="325" spans="1:31" x14ac:dyDescent="0.2">
      <c r="A325" s="19"/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</row>
    <row r="326" spans="1:31" x14ac:dyDescent="0.2">
      <c r="A326" s="19"/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</row>
    <row r="327" spans="1:31" x14ac:dyDescent="0.2">
      <c r="A327" s="19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</row>
    <row r="328" spans="1:31" x14ac:dyDescent="0.2">
      <c r="A328" s="19"/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</row>
    <row r="329" spans="1:31" x14ac:dyDescent="0.2">
      <c r="A329" s="19"/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</row>
    <row r="330" spans="1:31" x14ac:dyDescent="0.2">
      <c r="A330" s="19"/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 x14ac:dyDescent="0.2">
      <c r="A331" s="19"/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</row>
    <row r="332" spans="1:31" x14ac:dyDescent="0.2">
      <c r="A332" s="19"/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</row>
    <row r="333" spans="1:31" x14ac:dyDescent="0.2">
      <c r="A333" s="19"/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</row>
    <row r="334" spans="1:31" x14ac:dyDescent="0.2">
      <c r="A334" s="19"/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</row>
    <row r="335" spans="1:31" x14ac:dyDescent="0.2">
      <c r="A335" s="19"/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</row>
    <row r="336" spans="1:31" x14ac:dyDescent="0.2">
      <c r="A336" s="19"/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</row>
    <row r="337" spans="1:31" x14ac:dyDescent="0.2">
      <c r="A337" s="19"/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</row>
    <row r="338" spans="1:31" x14ac:dyDescent="0.2">
      <c r="A338" s="19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x14ac:dyDescent="0.2">
      <c r="A339" s="19"/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</row>
    <row r="340" spans="1:31" x14ac:dyDescent="0.2">
      <c r="A340" s="19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1" x14ac:dyDescent="0.2">
      <c r="A341" s="19"/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</row>
    <row r="342" spans="1:31" x14ac:dyDescent="0.2">
      <c r="A342" s="19"/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 x14ac:dyDescent="0.2">
      <c r="A343" s="19"/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1:31" x14ac:dyDescent="0.2">
      <c r="A344" s="19"/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</row>
    <row r="345" spans="1:31" x14ac:dyDescent="0.2">
      <c r="A345" s="19"/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</row>
    <row r="346" spans="1:31" x14ac:dyDescent="0.2">
      <c r="A346" s="19"/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 x14ac:dyDescent="0.2">
      <c r="A347" s="19"/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 x14ac:dyDescent="0.2">
      <c r="A348" s="19"/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x14ac:dyDescent="0.2">
      <c r="A349" s="19"/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</row>
    <row r="350" spans="1:31" x14ac:dyDescent="0.2">
      <c r="A350" s="19"/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 x14ac:dyDescent="0.2">
      <c r="A351" s="19"/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</row>
    <row r="352" spans="1:31" x14ac:dyDescent="0.2">
      <c r="A352" s="19"/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</row>
    <row r="353" spans="1:31" x14ac:dyDescent="0.2">
      <c r="A353" s="19"/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</row>
    <row r="354" spans="1:31" x14ac:dyDescent="0.2">
      <c r="A354" s="19"/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</row>
    <row r="355" spans="1:31" x14ac:dyDescent="0.2">
      <c r="A355" s="19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x14ac:dyDescent="0.2">
      <c r="A356" s="19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</row>
    <row r="357" spans="1:31" x14ac:dyDescent="0.2">
      <c r="A357" s="19"/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</row>
    <row r="358" spans="1:31" x14ac:dyDescent="0.2">
      <c r="A358" s="19"/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</row>
    <row r="359" spans="1:31" x14ac:dyDescent="0.2">
      <c r="A359" s="19"/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</row>
    <row r="360" spans="1:31" x14ac:dyDescent="0.2">
      <c r="A360" s="19"/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</row>
    <row r="361" spans="1:31" x14ac:dyDescent="0.2">
      <c r="A361" s="19"/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</row>
    <row r="362" spans="1:31" x14ac:dyDescent="0.2">
      <c r="A362" s="19"/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</row>
    <row r="363" spans="1:31" x14ac:dyDescent="0.2">
      <c r="A363" s="19"/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1:31" x14ac:dyDescent="0.2">
      <c r="A364" s="19"/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 x14ac:dyDescent="0.2">
      <c r="A365" s="19"/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 x14ac:dyDescent="0.2">
      <c r="A366" s="19"/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</row>
    <row r="367" spans="1:31" x14ac:dyDescent="0.2">
      <c r="A367" s="19"/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</row>
    <row r="368" spans="1:31" x14ac:dyDescent="0.2">
      <c r="A368" s="19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</row>
    <row r="369" spans="1:31" x14ac:dyDescent="0.2">
      <c r="A369" s="19"/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</row>
    <row r="370" spans="1:31" x14ac:dyDescent="0.2">
      <c r="A370" s="19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1" x14ac:dyDescent="0.2">
      <c r="A371" s="19"/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</row>
    <row r="372" spans="1:31" x14ac:dyDescent="0.2">
      <c r="A372" s="19"/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</row>
    <row r="373" spans="1:31" x14ac:dyDescent="0.2">
      <c r="A373" s="19"/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</row>
    <row r="374" spans="1:31" x14ac:dyDescent="0.2">
      <c r="A374" s="19"/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</row>
    <row r="375" spans="1:31" x14ac:dyDescent="0.2">
      <c r="A375" s="19"/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</row>
    <row r="376" spans="1:31" x14ac:dyDescent="0.2">
      <c r="A376" s="19"/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</row>
    <row r="377" spans="1:31" x14ac:dyDescent="0.2">
      <c r="A377" s="19"/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</row>
    <row r="378" spans="1:31" x14ac:dyDescent="0.2">
      <c r="A378" s="19"/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</row>
    <row r="379" spans="1:31" x14ac:dyDescent="0.2">
      <c r="A379" s="19"/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</row>
    <row r="380" spans="1:31" x14ac:dyDescent="0.2">
      <c r="A380" s="19"/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 x14ac:dyDescent="0.2">
      <c r="A381" s="19"/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</row>
    <row r="382" spans="1:31" x14ac:dyDescent="0.2">
      <c r="A382" s="19"/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</row>
    <row r="383" spans="1:31" x14ac:dyDescent="0.2">
      <c r="A383" s="19"/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 x14ac:dyDescent="0.2">
      <c r="A384" s="19"/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</row>
    <row r="385" spans="1:31" x14ac:dyDescent="0.2">
      <c r="A385" s="19"/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</row>
    <row r="386" spans="1:31" x14ac:dyDescent="0.2">
      <c r="A386" s="19"/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 x14ac:dyDescent="0.2">
      <c r="A387" s="19"/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</row>
    <row r="388" spans="1:31" x14ac:dyDescent="0.2">
      <c r="A388" s="19"/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</row>
    <row r="389" spans="1:31" x14ac:dyDescent="0.2">
      <c r="A389" s="19"/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</row>
    <row r="390" spans="1:31" x14ac:dyDescent="0.2">
      <c r="A390" s="19"/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</row>
    <row r="391" spans="1:31" x14ac:dyDescent="0.2">
      <c r="A391" s="19"/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</row>
    <row r="392" spans="1:31" x14ac:dyDescent="0.2">
      <c r="A392" s="19"/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</row>
    <row r="393" spans="1:31" x14ac:dyDescent="0.2">
      <c r="A393" s="19"/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</row>
    <row r="394" spans="1:31" x14ac:dyDescent="0.2">
      <c r="A394" s="19"/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</row>
    <row r="395" spans="1:31" x14ac:dyDescent="0.2">
      <c r="A395" s="19"/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x14ac:dyDescent="0.2">
      <c r="A396" s="19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</row>
    <row r="397" spans="1:31" x14ac:dyDescent="0.2">
      <c r="A397" s="19"/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</row>
    <row r="398" spans="1:31" x14ac:dyDescent="0.2">
      <c r="A398" s="19"/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</row>
    <row r="399" spans="1:31" x14ac:dyDescent="0.2">
      <c r="A399" s="19"/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</row>
    <row r="400" spans="1:31" x14ac:dyDescent="0.2">
      <c r="A400" s="19"/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1" x14ac:dyDescent="0.2">
      <c r="A401" s="19"/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 x14ac:dyDescent="0.2">
      <c r="A402" s="19"/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x14ac:dyDescent="0.2">
      <c r="A403" s="19"/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 x14ac:dyDescent="0.2">
      <c r="A404" s="19"/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  <row r="405" spans="1:31" x14ac:dyDescent="0.2">
      <c r="A405" s="19"/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</row>
    <row r="406" spans="1:31" x14ac:dyDescent="0.2">
      <c r="A406" s="19"/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 x14ac:dyDescent="0.2">
      <c r="A407" s="19"/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</row>
    <row r="408" spans="1:31" x14ac:dyDescent="0.2">
      <c r="A408" s="19"/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</row>
    <row r="409" spans="1:31" x14ac:dyDescent="0.2">
      <c r="A409" s="19"/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  <row r="410" spans="1:31" x14ac:dyDescent="0.2">
      <c r="A410" s="19"/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 x14ac:dyDescent="0.2">
      <c r="A411" s="19"/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</row>
    <row r="412" spans="1:31" x14ac:dyDescent="0.2">
      <c r="A412" s="19"/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</row>
    <row r="413" spans="1:31" x14ac:dyDescent="0.2">
      <c r="A413" s="19"/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</row>
    <row r="414" spans="1:31" x14ac:dyDescent="0.2">
      <c r="A414" s="19"/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</row>
    <row r="415" spans="1:31" x14ac:dyDescent="0.2">
      <c r="A415" s="19"/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</row>
    <row r="416" spans="1:31" x14ac:dyDescent="0.2">
      <c r="A416" s="19"/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</row>
    <row r="417" spans="1:31" x14ac:dyDescent="0.2">
      <c r="A417" s="19"/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</row>
    <row r="418" spans="1:31" x14ac:dyDescent="0.2">
      <c r="A418" s="19"/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 x14ac:dyDescent="0.2">
      <c r="A419" s="19"/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 x14ac:dyDescent="0.2">
      <c r="A420" s="19"/>
      <c r="B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</row>
    <row r="421" spans="1:31" x14ac:dyDescent="0.2">
      <c r="A421" s="19"/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</row>
    <row r="422" spans="1:31" x14ac:dyDescent="0.2">
      <c r="A422" s="19"/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</row>
    <row r="423" spans="1:31" x14ac:dyDescent="0.2">
      <c r="A423" s="19"/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</row>
    <row r="424" spans="1:31" x14ac:dyDescent="0.2">
      <c r="A424" s="19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</row>
    <row r="425" spans="1:31" x14ac:dyDescent="0.2">
      <c r="A425" s="19"/>
      <c r="B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</row>
    <row r="426" spans="1:31" x14ac:dyDescent="0.2">
      <c r="A426" s="19"/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1:31" x14ac:dyDescent="0.2">
      <c r="A427" s="19"/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</row>
    <row r="428" spans="1:31" x14ac:dyDescent="0.2">
      <c r="A428" s="19"/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</row>
    <row r="429" spans="1:31" x14ac:dyDescent="0.2">
      <c r="A429" s="19"/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</row>
    <row r="430" spans="1:31" x14ac:dyDescent="0.2">
      <c r="A430" s="19"/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</row>
    <row r="431" spans="1:31" x14ac:dyDescent="0.2">
      <c r="A431" s="19"/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</row>
    <row r="432" spans="1:31" x14ac:dyDescent="0.2">
      <c r="A432" s="19"/>
      <c r="B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</row>
    <row r="433" spans="1:31" x14ac:dyDescent="0.2">
      <c r="A433" s="19"/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</row>
    <row r="434" spans="1:31" x14ac:dyDescent="0.2">
      <c r="A434" s="19"/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 x14ac:dyDescent="0.2">
      <c r="A435" s="19"/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 x14ac:dyDescent="0.2">
      <c r="A436" s="19"/>
      <c r="B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 x14ac:dyDescent="0.2">
      <c r="A437" s="19"/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 x14ac:dyDescent="0.2">
      <c r="A438" s="19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 x14ac:dyDescent="0.2">
      <c r="A439" s="19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 x14ac:dyDescent="0.2">
      <c r="A440" s="19"/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 x14ac:dyDescent="0.2">
      <c r="A441" s="19"/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 x14ac:dyDescent="0.2">
      <c r="A442" s="19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 x14ac:dyDescent="0.2">
      <c r="A443" s="19"/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 x14ac:dyDescent="0.2">
      <c r="A444" s="19"/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 x14ac:dyDescent="0.2">
      <c r="A445" s="19"/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 x14ac:dyDescent="0.2">
      <c r="A446" s="19"/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 x14ac:dyDescent="0.2">
      <c r="A447" s="19"/>
      <c r="B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 x14ac:dyDescent="0.2">
      <c r="A448" s="19"/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 x14ac:dyDescent="0.2">
      <c r="A449" s="19"/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 x14ac:dyDescent="0.2">
      <c r="A450" s="19"/>
      <c r="B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 x14ac:dyDescent="0.2">
      <c r="A451" s="19"/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 x14ac:dyDescent="0.2">
      <c r="A452" s="19"/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x14ac:dyDescent="0.2">
      <c r="A453" s="19"/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 x14ac:dyDescent="0.2">
      <c r="A454" s="19"/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 x14ac:dyDescent="0.2">
      <c r="A455" s="19"/>
      <c r="B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 x14ac:dyDescent="0.2">
      <c r="A456" s="19"/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 x14ac:dyDescent="0.2">
      <c r="A457" s="19"/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 x14ac:dyDescent="0.2">
      <c r="A458" s="19"/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 x14ac:dyDescent="0.2">
      <c r="A459" s="19"/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 x14ac:dyDescent="0.2">
      <c r="A460" s="19"/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 x14ac:dyDescent="0.2">
      <c r="A461" s="19"/>
      <c r="B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 x14ac:dyDescent="0.2">
      <c r="A462" s="19"/>
      <c r="B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 x14ac:dyDescent="0.2">
      <c r="A463" s="19"/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 x14ac:dyDescent="0.2">
      <c r="A464" s="19"/>
      <c r="B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 x14ac:dyDescent="0.2">
      <c r="A465" s="19"/>
      <c r="B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 x14ac:dyDescent="0.2">
      <c r="A466" s="19"/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 x14ac:dyDescent="0.2">
      <c r="A467" s="19"/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 x14ac:dyDescent="0.2">
      <c r="A468" s="19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 x14ac:dyDescent="0.2">
      <c r="A469" s="19"/>
      <c r="B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 x14ac:dyDescent="0.2">
      <c r="A470" s="19"/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</row>
    <row r="471" spans="1:31" x14ac:dyDescent="0.2">
      <c r="A471" s="19"/>
      <c r="B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 x14ac:dyDescent="0.2">
      <c r="A472" s="19"/>
      <c r="B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  <row r="473" spans="1:31" x14ac:dyDescent="0.2">
      <c r="A473" s="19"/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  <row r="474" spans="1:31" x14ac:dyDescent="0.2">
      <c r="A474" s="19"/>
      <c r="B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</row>
    <row r="475" spans="1:31" x14ac:dyDescent="0.2">
      <c r="A475" s="19"/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</row>
    <row r="476" spans="1:31" x14ac:dyDescent="0.2">
      <c r="A476" s="19"/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:31" x14ac:dyDescent="0.2">
      <c r="A477" s="19"/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</row>
    <row r="478" spans="1:31" x14ac:dyDescent="0.2">
      <c r="A478" s="19"/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</row>
    <row r="479" spans="1:31" x14ac:dyDescent="0.2">
      <c r="A479" s="19"/>
      <c r="B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</row>
    <row r="480" spans="1:31" x14ac:dyDescent="0.2">
      <c r="A480" s="19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</row>
    <row r="481" spans="1:31" x14ac:dyDescent="0.2">
      <c r="A481" s="19"/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</row>
    <row r="482" spans="1:31" x14ac:dyDescent="0.2">
      <c r="A482" s="19"/>
      <c r="B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</row>
    <row r="483" spans="1:31" x14ac:dyDescent="0.2">
      <c r="A483" s="19"/>
      <c r="B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:31" x14ac:dyDescent="0.2">
      <c r="A484" s="19"/>
      <c r="B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</row>
    <row r="485" spans="1:31" x14ac:dyDescent="0.2">
      <c r="A485" s="19"/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</row>
    <row r="486" spans="1:31" x14ac:dyDescent="0.2">
      <c r="A486" s="19"/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</row>
    <row r="487" spans="1:31" x14ac:dyDescent="0.2">
      <c r="A487" s="19"/>
      <c r="B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</row>
    <row r="488" spans="1:31" x14ac:dyDescent="0.2">
      <c r="A488" s="19"/>
      <c r="B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1:31" x14ac:dyDescent="0.2">
      <c r="A489" s="19"/>
      <c r="B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</row>
    <row r="490" spans="1:31" x14ac:dyDescent="0.2">
      <c r="A490" s="19"/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</row>
    <row r="491" spans="1:31" x14ac:dyDescent="0.2">
      <c r="A491" s="19"/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</row>
    <row r="492" spans="1:31" x14ac:dyDescent="0.2">
      <c r="A492" s="16"/>
      <c r="B492" s="1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</row>
    <row r="493" spans="1:31" x14ac:dyDescent="0.2">
      <c r="A493" s="16"/>
      <c r="B493" s="1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</row>
    <row r="494" spans="1:31" x14ac:dyDescent="0.2">
      <c r="A494" s="16"/>
      <c r="B494" s="1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</row>
    <row r="495" spans="1:31" x14ac:dyDescent="0.2">
      <c r="A495" s="16"/>
      <c r="B495" s="1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</row>
    <row r="496" spans="1:31" x14ac:dyDescent="0.2">
      <c r="A496" s="16"/>
      <c r="B496" s="1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</row>
    <row r="497" spans="1:31" x14ac:dyDescent="0.2">
      <c r="A497" s="16"/>
      <c r="B497" s="1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</row>
    <row r="498" spans="1:31" x14ac:dyDescent="0.2">
      <c r="A498" s="16"/>
      <c r="B498" s="1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</row>
    <row r="499" spans="1:31" x14ac:dyDescent="0.2">
      <c r="A499" s="16"/>
      <c r="B499" s="1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</row>
    <row r="500" spans="1:31" x14ac:dyDescent="0.2">
      <c r="A500" s="16"/>
      <c r="B500" s="1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</row>
    <row r="501" spans="1:31" x14ac:dyDescent="0.2">
      <c r="A501" s="16"/>
      <c r="B501" s="1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 x14ac:dyDescent="0.2">
      <c r="A502" s="16"/>
      <c r="B502" s="1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</row>
    <row r="503" spans="1:31" x14ac:dyDescent="0.2">
      <c r="A503" s="16"/>
      <c r="B503" s="1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 x14ac:dyDescent="0.2">
      <c r="A504" s="16"/>
      <c r="B504" s="1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</row>
    <row r="505" spans="1:31" x14ac:dyDescent="0.2">
      <c r="A505" s="16"/>
      <c r="B505" s="1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</row>
    <row r="506" spans="1:31" x14ac:dyDescent="0.2">
      <c r="A506" s="16"/>
      <c r="B506" s="1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</row>
    <row r="507" spans="1:31" x14ac:dyDescent="0.2">
      <c r="A507" s="16"/>
      <c r="B507" s="1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</row>
    <row r="508" spans="1:31" x14ac:dyDescent="0.2">
      <c r="A508" s="16"/>
      <c r="B508" s="1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1:31" x14ac:dyDescent="0.2">
      <c r="A509" s="16"/>
      <c r="B509" s="1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x14ac:dyDescent="0.2">
      <c r="A510" s="16"/>
      <c r="B510" s="1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</row>
    <row r="511" spans="1:31" x14ac:dyDescent="0.2">
      <c r="A511" s="16"/>
      <c r="B511" s="1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</row>
    <row r="512" spans="1:31" x14ac:dyDescent="0.2">
      <c r="A512" s="16"/>
      <c r="B512" s="1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</row>
    <row r="513" spans="1:31" x14ac:dyDescent="0.2">
      <c r="A513" s="16"/>
      <c r="B513" s="1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</row>
    <row r="514" spans="1:31" x14ac:dyDescent="0.2">
      <c r="A514" s="16"/>
      <c r="B514" s="1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</row>
    <row r="515" spans="1:31" x14ac:dyDescent="0.2">
      <c r="A515" s="16"/>
      <c r="B515" s="1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</row>
    <row r="516" spans="1:31" x14ac:dyDescent="0.2">
      <c r="A516" s="16"/>
      <c r="B516" s="1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</row>
    <row r="517" spans="1:31" x14ac:dyDescent="0.2">
      <c r="A517" s="16"/>
      <c r="B517" s="1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</row>
    <row r="518" spans="1:31" x14ac:dyDescent="0.2">
      <c r="A518" s="16"/>
      <c r="B518" s="1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</row>
    <row r="519" spans="1:31" x14ac:dyDescent="0.2">
      <c r="A519" s="16"/>
      <c r="B519" s="1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</row>
    <row r="520" spans="1:31" x14ac:dyDescent="0.2">
      <c r="A520" s="16"/>
      <c r="B520" s="1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</row>
    <row r="521" spans="1:31" x14ac:dyDescent="0.2">
      <c r="A521" s="16"/>
      <c r="B521" s="1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 x14ac:dyDescent="0.2">
      <c r="A522" s="16"/>
      <c r="B522" s="1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</row>
    <row r="523" spans="1:31" x14ac:dyDescent="0.2">
      <c r="A523" s="16"/>
      <c r="B523" s="1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</row>
    <row r="524" spans="1:31" x14ac:dyDescent="0.2">
      <c r="A524" s="16"/>
      <c r="B524" s="1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</row>
    <row r="525" spans="1:31" x14ac:dyDescent="0.2">
      <c r="A525" s="16"/>
      <c r="B525" s="1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</row>
    <row r="526" spans="1:31" x14ac:dyDescent="0.2">
      <c r="A526" s="16"/>
      <c r="B526" s="1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</row>
    <row r="527" spans="1:31" x14ac:dyDescent="0.2">
      <c r="A527" s="16"/>
      <c r="B527" s="1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</row>
    <row r="528" spans="1:31" x14ac:dyDescent="0.2">
      <c r="A528" s="16"/>
      <c r="B528" s="1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 x14ac:dyDescent="0.2">
      <c r="A529" s="16"/>
      <c r="B529" s="1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</row>
    <row r="530" spans="1:31" x14ac:dyDescent="0.2">
      <c r="A530" s="16"/>
      <c r="B530" s="1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</row>
    <row r="531" spans="1:31" x14ac:dyDescent="0.2">
      <c r="A531" s="16"/>
      <c r="B531" s="1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</row>
    <row r="532" spans="1:31" x14ac:dyDescent="0.2">
      <c r="A532" s="16"/>
      <c r="B532" s="1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</row>
    <row r="533" spans="1:31" x14ac:dyDescent="0.2">
      <c r="A533" s="16"/>
      <c r="B533" s="1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</row>
    <row r="534" spans="1:31" x14ac:dyDescent="0.2">
      <c r="A534" s="16"/>
      <c r="B534" s="1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</row>
    <row r="535" spans="1:31" x14ac:dyDescent="0.2">
      <c r="A535" s="16"/>
      <c r="B535" s="1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</row>
    <row r="536" spans="1:31" x14ac:dyDescent="0.2">
      <c r="A536" s="16"/>
      <c r="B536" s="1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</row>
    <row r="537" spans="1:31" x14ac:dyDescent="0.2">
      <c r="A537" s="16"/>
      <c r="B537" s="1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</row>
    <row r="538" spans="1:31" x14ac:dyDescent="0.2">
      <c r="A538" s="16"/>
      <c r="B538" s="1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</row>
    <row r="539" spans="1:31" x14ac:dyDescent="0.2">
      <c r="A539" s="16"/>
      <c r="B539" s="1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</row>
    <row r="540" spans="1:31" x14ac:dyDescent="0.2">
      <c r="A540" s="16"/>
      <c r="B540" s="1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</row>
    <row r="541" spans="1:31" x14ac:dyDescent="0.2">
      <c r="A541" s="16"/>
      <c r="B541" s="1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</row>
    <row r="542" spans="1:31" x14ac:dyDescent="0.2">
      <c r="A542" s="16"/>
      <c r="B542" s="1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</row>
    <row r="543" spans="1:31" x14ac:dyDescent="0.2">
      <c r="A543" s="16"/>
      <c r="B543" s="1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</row>
    <row r="544" spans="1:31" x14ac:dyDescent="0.2">
      <c r="A544" s="16"/>
      <c r="B544" s="1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</row>
    <row r="545" spans="1:31" x14ac:dyDescent="0.2">
      <c r="A545" s="16"/>
      <c r="B545" s="1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</row>
    <row r="546" spans="1:31" x14ac:dyDescent="0.2">
      <c r="A546" s="16"/>
      <c r="B546" s="1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</row>
    <row r="547" spans="1:31" x14ac:dyDescent="0.2">
      <c r="A547" s="16"/>
      <c r="B547" s="1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</row>
    <row r="548" spans="1:31" x14ac:dyDescent="0.2">
      <c r="A548" s="16"/>
      <c r="B548" s="1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</row>
    <row r="549" spans="1:31" x14ac:dyDescent="0.2">
      <c r="A549" s="16"/>
      <c r="B549" s="1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</row>
    <row r="550" spans="1:31" x14ac:dyDescent="0.2">
      <c r="A550" s="16"/>
      <c r="B550" s="1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</row>
    <row r="551" spans="1:31" x14ac:dyDescent="0.2">
      <c r="A551" s="16"/>
      <c r="B551" s="1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</row>
    <row r="552" spans="1:31" x14ac:dyDescent="0.2">
      <c r="A552" s="16"/>
      <c r="B552" s="1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</row>
    <row r="553" spans="1:31" x14ac:dyDescent="0.2">
      <c r="A553" s="16"/>
      <c r="B553" s="1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</row>
    <row r="554" spans="1:31" x14ac:dyDescent="0.2">
      <c r="A554" s="16"/>
      <c r="B554" s="1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</row>
    <row r="555" spans="1:31" x14ac:dyDescent="0.2">
      <c r="A555" s="16"/>
      <c r="B555" s="1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</row>
    <row r="556" spans="1:31" x14ac:dyDescent="0.2">
      <c r="A556" s="16"/>
      <c r="B556" s="1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</row>
    <row r="557" spans="1:31" x14ac:dyDescent="0.2">
      <c r="A557" s="16"/>
      <c r="B557" s="1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</row>
    <row r="558" spans="1:31" x14ac:dyDescent="0.2">
      <c r="A558" s="16"/>
      <c r="B558" s="1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</row>
    <row r="559" spans="1:31" x14ac:dyDescent="0.2">
      <c r="A559" s="16"/>
      <c r="B559" s="1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</row>
    <row r="560" spans="1:31" x14ac:dyDescent="0.2">
      <c r="A560" s="16"/>
      <c r="B560" s="1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</row>
    <row r="561" spans="1:31" x14ac:dyDescent="0.2">
      <c r="A561" s="16"/>
      <c r="B561" s="1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</row>
    <row r="562" spans="1:31" x14ac:dyDescent="0.2">
      <c r="A562" s="16"/>
      <c r="B562" s="1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</row>
    <row r="563" spans="1:31" x14ac:dyDescent="0.2">
      <c r="A563" s="16"/>
      <c r="B563" s="1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</row>
    <row r="564" spans="1:31" x14ac:dyDescent="0.2">
      <c r="A564" s="16"/>
      <c r="B564" s="1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</row>
    <row r="565" spans="1:31" x14ac:dyDescent="0.2">
      <c r="A565" s="16"/>
      <c r="B565" s="1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</row>
    <row r="566" spans="1:31" x14ac:dyDescent="0.2">
      <c r="A566" s="16"/>
      <c r="B566" s="1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x14ac:dyDescent="0.2">
      <c r="A567" s="16"/>
      <c r="B567" s="1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</row>
    <row r="568" spans="1:31" x14ac:dyDescent="0.2">
      <c r="A568" s="16"/>
      <c r="B568" s="1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</row>
    <row r="569" spans="1:31" x14ac:dyDescent="0.2">
      <c r="A569" s="16"/>
      <c r="B569" s="1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</row>
    <row r="570" spans="1:31" x14ac:dyDescent="0.2">
      <c r="A570" s="16"/>
      <c r="B570" s="1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</row>
    <row r="571" spans="1:31" x14ac:dyDescent="0.2">
      <c r="A571" s="16"/>
      <c r="B571" s="1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</row>
    <row r="572" spans="1:31" x14ac:dyDescent="0.2">
      <c r="A572" s="16"/>
      <c r="B572" s="1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</row>
    <row r="573" spans="1:31" x14ac:dyDescent="0.2">
      <c r="A573" s="16"/>
      <c r="B573" s="1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</row>
    <row r="574" spans="1:31" x14ac:dyDescent="0.2">
      <c r="A574" s="16"/>
      <c r="B574" s="1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</row>
    <row r="575" spans="1:31" x14ac:dyDescent="0.2">
      <c r="A575" s="16"/>
      <c r="B575" s="1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</row>
    <row r="576" spans="1:31" x14ac:dyDescent="0.2">
      <c r="A576" s="16"/>
      <c r="B576" s="1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</row>
    <row r="577" spans="1:31" x14ac:dyDescent="0.2">
      <c r="A577" s="16"/>
      <c r="B577" s="1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</row>
    <row r="578" spans="1:31" x14ac:dyDescent="0.2">
      <c r="A578" s="16"/>
      <c r="B578" s="1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</row>
    <row r="579" spans="1:31" x14ac:dyDescent="0.2">
      <c r="A579" s="16"/>
      <c r="B579" s="1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</row>
    <row r="580" spans="1:31" x14ac:dyDescent="0.2">
      <c r="A580" s="16"/>
      <c r="B580" s="1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</row>
    <row r="581" spans="1:31" x14ac:dyDescent="0.2">
      <c r="A581" s="16"/>
      <c r="B581" s="1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</row>
    <row r="582" spans="1:31" x14ac:dyDescent="0.2">
      <c r="A582" s="16"/>
      <c r="B582" s="1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</row>
    <row r="583" spans="1:31" x14ac:dyDescent="0.2">
      <c r="A583" s="16"/>
      <c r="B583" s="1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x14ac:dyDescent="0.2">
      <c r="A584" s="16"/>
      <c r="B584" s="1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</row>
    <row r="585" spans="1:31" x14ac:dyDescent="0.2">
      <c r="A585" s="16"/>
      <c r="B585" s="1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</row>
    <row r="586" spans="1:31" x14ac:dyDescent="0.2">
      <c r="A586" s="16"/>
      <c r="B586" s="1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</row>
    <row r="587" spans="1:31" x14ac:dyDescent="0.2">
      <c r="A587" s="16"/>
      <c r="B587" s="1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</row>
    <row r="588" spans="1:31" x14ac:dyDescent="0.2">
      <c r="A588" s="16"/>
      <c r="B588" s="1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</row>
    <row r="589" spans="1:31" x14ac:dyDescent="0.2">
      <c r="A589" s="16"/>
      <c r="B589" s="1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</row>
    <row r="590" spans="1:31" x14ac:dyDescent="0.2">
      <c r="A590" s="16"/>
      <c r="B590" s="1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</row>
    <row r="591" spans="1:31" x14ac:dyDescent="0.2">
      <c r="A591" s="16"/>
      <c r="B591" s="1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</row>
    <row r="592" spans="1:31" x14ac:dyDescent="0.2">
      <c r="A592" s="16"/>
      <c r="B592" s="1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</row>
    <row r="593" spans="1:31" x14ac:dyDescent="0.2">
      <c r="A593" s="16"/>
      <c r="B593" s="1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</row>
    <row r="594" spans="1:31" x14ac:dyDescent="0.2">
      <c r="A594" s="16"/>
      <c r="B594" s="1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</row>
    <row r="595" spans="1:31" x14ac:dyDescent="0.2">
      <c r="A595" s="16"/>
      <c r="B595" s="1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</row>
    <row r="596" spans="1:31" x14ac:dyDescent="0.2">
      <c r="A596" s="16"/>
      <c r="B596" s="1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</row>
    <row r="597" spans="1:31" x14ac:dyDescent="0.2">
      <c r="A597" s="16"/>
      <c r="B597" s="1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</row>
    <row r="598" spans="1:31" x14ac:dyDescent="0.2">
      <c r="A598" s="16"/>
      <c r="B598" s="1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</row>
    <row r="599" spans="1:31" x14ac:dyDescent="0.2">
      <c r="A599" s="16"/>
      <c r="B599" s="1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</row>
    <row r="600" spans="1:31" x14ac:dyDescent="0.2">
      <c r="A600" s="16"/>
      <c r="B600" s="1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</row>
    <row r="601" spans="1:31" x14ac:dyDescent="0.2">
      <c r="A601" s="16"/>
      <c r="B601" s="1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</row>
    <row r="602" spans="1:31" x14ac:dyDescent="0.2">
      <c r="A602" s="16"/>
      <c r="B602" s="1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</row>
    <row r="603" spans="1:31" x14ac:dyDescent="0.2">
      <c r="A603" s="16"/>
      <c r="B603" s="1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</row>
    <row r="604" spans="1:31" x14ac:dyDescent="0.2">
      <c r="A604" s="16"/>
      <c r="B604" s="1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</row>
    <row r="605" spans="1:31" x14ac:dyDescent="0.2">
      <c r="A605" s="16"/>
      <c r="B605" s="1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</row>
    <row r="606" spans="1:31" x14ac:dyDescent="0.2">
      <c r="A606" s="16"/>
      <c r="B606" s="1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</row>
    <row r="607" spans="1:31" x14ac:dyDescent="0.2">
      <c r="A607" s="16"/>
      <c r="B607" s="1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</row>
    <row r="608" spans="1:31" x14ac:dyDescent="0.2">
      <c r="A608" s="16"/>
      <c r="B608" s="1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</row>
    <row r="609" spans="1:31" x14ac:dyDescent="0.2">
      <c r="A609" s="16"/>
      <c r="B609" s="1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</row>
    <row r="610" spans="1:31" x14ac:dyDescent="0.2">
      <c r="A610" s="16"/>
      <c r="B610" s="1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</row>
    <row r="611" spans="1:31" x14ac:dyDescent="0.2">
      <c r="A611" s="16"/>
      <c r="B611" s="1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</row>
    <row r="612" spans="1:31" x14ac:dyDescent="0.2">
      <c r="A612" s="16"/>
      <c r="B612" s="1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</row>
    <row r="613" spans="1:31" x14ac:dyDescent="0.2">
      <c r="A613" s="16"/>
      <c r="B613" s="1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</row>
    <row r="614" spans="1:31" x14ac:dyDescent="0.2">
      <c r="A614" s="16"/>
      <c r="B614" s="1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</row>
    <row r="615" spans="1:31" x14ac:dyDescent="0.2">
      <c r="A615" s="16"/>
      <c r="B615" s="1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</row>
    <row r="616" spans="1:31" x14ac:dyDescent="0.2">
      <c r="A616" s="16"/>
      <c r="B616" s="1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</row>
    <row r="617" spans="1:31" x14ac:dyDescent="0.2">
      <c r="A617" s="16"/>
      <c r="B617" s="1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</row>
    <row r="618" spans="1:31" x14ac:dyDescent="0.2">
      <c r="A618" s="16"/>
      <c r="B618" s="1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</row>
    <row r="619" spans="1:31" x14ac:dyDescent="0.2">
      <c r="A619" s="16"/>
      <c r="B619" s="1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</row>
    <row r="620" spans="1:31" x14ac:dyDescent="0.2">
      <c r="A620" s="16"/>
      <c r="B620" s="1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</row>
    <row r="621" spans="1:31" x14ac:dyDescent="0.2">
      <c r="A621" s="16"/>
      <c r="B621" s="1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</row>
    <row r="622" spans="1:31" x14ac:dyDescent="0.2">
      <c r="A622" s="16"/>
      <c r="B622" s="1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</row>
    <row r="623" spans="1:31" x14ac:dyDescent="0.2">
      <c r="A623" s="16"/>
      <c r="B623" s="1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</row>
    <row r="624" spans="1:31" x14ac:dyDescent="0.2">
      <c r="A624" s="16"/>
      <c r="B624" s="1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</row>
    <row r="625" spans="1:31" x14ac:dyDescent="0.2">
      <c r="A625" s="16"/>
      <c r="B625" s="1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</row>
    <row r="626" spans="1:31" x14ac:dyDescent="0.2">
      <c r="A626" s="16"/>
      <c r="B626" s="1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</row>
    <row r="627" spans="1:31" x14ac:dyDescent="0.2">
      <c r="A627" s="16"/>
      <c r="B627" s="1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</row>
    <row r="628" spans="1:31" x14ac:dyDescent="0.2">
      <c r="A628" s="16"/>
      <c r="B628" s="1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</row>
    <row r="629" spans="1:31" x14ac:dyDescent="0.2">
      <c r="A629" s="16"/>
      <c r="B629" s="1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</row>
    <row r="630" spans="1:31" x14ac:dyDescent="0.2">
      <c r="A630" s="16"/>
      <c r="B630" s="1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</row>
    <row r="631" spans="1:31" x14ac:dyDescent="0.2">
      <c r="A631" s="16"/>
      <c r="B631" s="1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</row>
    <row r="632" spans="1:31" x14ac:dyDescent="0.2">
      <c r="A632" s="16"/>
      <c r="B632" s="1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</row>
    <row r="633" spans="1:31" x14ac:dyDescent="0.2">
      <c r="A633" s="16"/>
      <c r="B633" s="1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</row>
    <row r="634" spans="1:31" x14ac:dyDescent="0.2">
      <c r="A634" s="16"/>
      <c r="B634" s="1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</row>
    <row r="635" spans="1:31" x14ac:dyDescent="0.2">
      <c r="A635" s="16"/>
      <c r="B635" s="1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</row>
    <row r="636" spans="1:31" x14ac:dyDescent="0.2">
      <c r="A636" s="16"/>
      <c r="B636" s="1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</row>
    <row r="637" spans="1:31" x14ac:dyDescent="0.2">
      <c r="A637" s="16"/>
      <c r="B637" s="1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</row>
    <row r="638" spans="1:31" x14ac:dyDescent="0.2">
      <c r="A638" s="16"/>
      <c r="B638" s="1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</row>
    <row r="639" spans="1:31" x14ac:dyDescent="0.2">
      <c r="A639" s="16"/>
      <c r="B639" s="1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</row>
    <row r="640" spans="1:31" x14ac:dyDescent="0.2">
      <c r="A640" s="16"/>
      <c r="B640" s="1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</row>
    <row r="641" spans="1:31" x14ac:dyDescent="0.2">
      <c r="A641" s="16"/>
      <c r="B641" s="1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</row>
    <row r="642" spans="1:31" x14ac:dyDescent="0.2">
      <c r="A642" s="16"/>
      <c r="B642" s="1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</row>
    <row r="643" spans="1:31" x14ac:dyDescent="0.2">
      <c r="A643" s="16"/>
      <c r="B643" s="1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</row>
    <row r="644" spans="1:31" x14ac:dyDescent="0.2">
      <c r="A644" s="16"/>
      <c r="B644" s="1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</row>
    <row r="645" spans="1:31" x14ac:dyDescent="0.2">
      <c r="A645" s="16"/>
      <c r="B645" s="1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</row>
    <row r="646" spans="1:31" x14ac:dyDescent="0.2">
      <c r="A646" s="16"/>
      <c r="B646" s="1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</row>
    <row r="647" spans="1:31" x14ac:dyDescent="0.2">
      <c r="A647" s="16"/>
      <c r="B647" s="1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</row>
    <row r="648" spans="1:31" x14ac:dyDescent="0.2">
      <c r="A648" s="16"/>
      <c r="B648" s="1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</row>
    <row r="649" spans="1:31" x14ac:dyDescent="0.2">
      <c r="A649" s="16"/>
      <c r="B649" s="1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</row>
    <row r="650" spans="1:31" x14ac:dyDescent="0.2">
      <c r="A650" s="16"/>
      <c r="B650" s="1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</row>
    <row r="651" spans="1:31" x14ac:dyDescent="0.2">
      <c r="A651" s="16"/>
      <c r="B651" s="1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</row>
    <row r="652" spans="1:31" x14ac:dyDescent="0.2">
      <c r="A652" s="16"/>
      <c r="B652" s="1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</row>
    <row r="653" spans="1:31" x14ac:dyDescent="0.2">
      <c r="A653" s="16"/>
      <c r="B653" s="1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</row>
    <row r="654" spans="1:31" x14ac:dyDescent="0.2">
      <c r="A654" s="16"/>
      <c r="B654" s="1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</row>
    <row r="655" spans="1:31" x14ac:dyDescent="0.2">
      <c r="A655" s="16"/>
      <c r="B655" s="1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</row>
    <row r="656" spans="1:31" x14ac:dyDescent="0.2">
      <c r="A656" s="16"/>
      <c r="B656" s="1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1:31" x14ac:dyDescent="0.2">
      <c r="A657" s="16"/>
      <c r="B657" s="1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1:31" x14ac:dyDescent="0.2">
      <c r="A658" s="16"/>
      <c r="B658" s="1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1:31" x14ac:dyDescent="0.2">
      <c r="A659" s="16"/>
      <c r="B659" s="1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</row>
    <row r="660" spans="1:31" x14ac:dyDescent="0.2">
      <c r="A660" s="16"/>
      <c r="B660" s="1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</row>
    <row r="661" spans="1:31" x14ac:dyDescent="0.2">
      <c r="A661" s="16"/>
      <c r="B661" s="1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</row>
    <row r="662" spans="1:31" x14ac:dyDescent="0.2">
      <c r="A662" s="16"/>
      <c r="B662" s="1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</row>
    <row r="663" spans="1:31" x14ac:dyDescent="0.2">
      <c r="A663" s="16"/>
      <c r="B663" s="1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</row>
    <row r="664" spans="1:31" x14ac:dyDescent="0.2">
      <c r="A664" s="16"/>
      <c r="B664" s="1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</row>
    <row r="665" spans="1:31" x14ac:dyDescent="0.2">
      <c r="A665" s="16"/>
      <c r="B665" s="1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1:31" x14ac:dyDescent="0.2">
      <c r="A666" s="16"/>
      <c r="B666" s="1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1:31" x14ac:dyDescent="0.2">
      <c r="A667" s="16"/>
      <c r="B667" s="1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</row>
    <row r="668" spans="1:31" x14ac:dyDescent="0.2">
      <c r="A668" s="16"/>
      <c r="B668" s="1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</row>
    <row r="669" spans="1:31" x14ac:dyDescent="0.2">
      <c r="A669" s="16"/>
      <c r="B669" s="1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</row>
    <row r="670" spans="1:31" x14ac:dyDescent="0.2">
      <c r="A670" s="16"/>
      <c r="B670" s="1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</row>
    <row r="671" spans="1:31" x14ac:dyDescent="0.2">
      <c r="A671" s="16"/>
      <c r="B671" s="1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</row>
    <row r="672" spans="1:31" x14ac:dyDescent="0.2">
      <c r="A672" s="16"/>
      <c r="B672" s="1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</row>
    <row r="673" spans="1:31" x14ac:dyDescent="0.2">
      <c r="A673" s="16"/>
      <c r="B673" s="1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</row>
    <row r="674" spans="1:31" x14ac:dyDescent="0.2">
      <c r="A674" s="16"/>
      <c r="B674" s="1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</row>
    <row r="675" spans="1:31" x14ac:dyDescent="0.2">
      <c r="A675" s="16"/>
      <c r="B675" s="1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</row>
    <row r="676" spans="1:31" x14ac:dyDescent="0.2">
      <c r="A676" s="16"/>
      <c r="B676" s="1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</row>
    <row r="677" spans="1:31" x14ac:dyDescent="0.2">
      <c r="A677" s="16"/>
      <c r="B677" s="1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</row>
    <row r="678" spans="1:31" x14ac:dyDescent="0.2">
      <c r="A678" s="16"/>
      <c r="B678" s="1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</row>
    <row r="679" spans="1:31" x14ac:dyDescent="0.2">
      <c r="A679" s="16"/>
      <c r="B679" s="1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</row>
    <row r="680" spans="1:31" x14ac:dyDescent="0.2">
      <c r="A680" s="16"/>
      <c r="B680" s="1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</row>
    <row r="681" spans="1:31" x14ac:dyDescent="0.2">
      <c r="A681" s="16"/>
      <c r="B681" s="1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</row>
    <row r="682" spans="1:31" x14ac:dyDescent="0.2">
      <c r="A682" s="16"/>
      <c r="B682" s="1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</row>
    <row r="683" spans="1:31" x14ac:dyDescent="0.2">
      <c r="A683" s="16"/>
      <c r="B683" s="1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</row>
    <row r="684" spans="1:31" x14ac:dyDescent="0.2">
      <c r="A684" s="16"/>
      <c r="B684" s="1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</row>
    <row r="685" spans="1:31" x14ac:dyDescent="0.2">
      <c r="A685" s="16"/>
      <c r="B685" s="1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</row>
    <row r="686" spans="1:31" x14ac:dyDescent="0.2">
      <c r="A686" s="16"/>
      <c r="B686" s="1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</row>
    <row r="687" spans="1:31" x14ac:dyDescent="0.2">
      <c r="A687" s="16"/>
      <c r="B687" s="1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</row>
    <row r="688" spans="1:31" x14ac:dyDescent="0.2">
      <c r="A688" s="16"/>
      <c r="B688" s="1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</row>
    <row r="689" spans="1:31" x14ac:dyDescent="0.2">
      <c r="A689" s="16"/>
      <c r="B689" s="1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</row>
    <row r="690" spans="1:31" x14ac:dyDescent="0.2">
      <c r="A690" s="16"/>
      <c r="B690" s="1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</row>
    <row r="691" spans="1:31" x14ac:dyDescent="0.2">
      <c r="A691" s="16"/>
      <c r="B691" s="1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</row>
    <row r="692" spans="1:31" x14ac:dyDescent="0.2">
      <c r="A692" s="16"/>
      <c r="B692" s="1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</row>
    <row r="693" spans="1:31" x14ac:dyDescent="0.2">
      <c r="A693" s="16"/>
      <c r="B693" s="1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</row>
    <row r="694" spans="1:31" x14ac:dyDescent="0.2">
      <c r="A694" s="16"/>
      <c r="B694" s="1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</row>
    <row r="695" spans="1:31" x14ac:dyDescent="0.2">
      <c r="A695" s="16"/>
      <c r="B695" s="1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</row>
    <row r="696" spans="1:31" x14ac:dyDescent="0.2">
      <c r="A696" s="16"/>
      <c r="B696" s="1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</row>
    <row r="697" spans="1:31" x14ac:dyDescent="0.2">
      <c r="A697" s="16"/>
      <c r="B697" s="1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</row>
    <row r="698" spans="1:31" x14ac:dyDescent="0.2">
      <c r="A698" s="16"/>
      <c r="B698" s="1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</row>
    <row r="699" spans="1:31" x14ac:dyDescent="0.2">
      <c r="A699" s="16"/>
      <c r="B699" s="1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</row>
    <row r="700" spans="1:31" x14ac:dyDescent="0.2">
      <c r="A700" s="16"/>
      <c r="B700" s="1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</row>
    <row r="701" spans="1:31" x14ac:dyDescent="0.2">
      <c r="A701" s="16"/>
      <c r="B701" s="1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</row>
    <row r="702" spans="1:31" x14ac:dyDescent="0.2">
      <c r="A702" s="16"/>
      <c r="B702" s="1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</row>
    <row r="703" spans="1:31" x14ac:dyDescent="0.2">
      <c r="A703" s="16"/>
      <c r="B703" s="1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</row>
    <row r="704" spans="1:31" x14ac:dyDescent="0.2">
      <c r="A704" s="16"/>
      <c r="B704" s="1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</row>
    <row r="705" spans="1:31" x14ac:dyDescent="0.2">
      <c r="A705" s="16"/>
      <c r="B705" s="1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</row>
    <row r="706" spans="1:31" x14ac:dyDescent="0.2">
      <c r="A706" s="16"/>
      <c r="B706" s="1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</row>
    <row r="707" spans="1:31" x14ac:dyDescent="0.2">
      <c r="A707" s="16"/>
      <c r="B707" s="1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</row>
    <row r="708" spans="1:31" x14ac:dyDescent="0.2">
      <c r="A708" s="16"/>
      <c r="B708" s="1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</row>
    <row r="709" spans="1:31" x14ac:dyDescent="0.2">
      <c r="A709" s="16"/>
      <c r="B709" s="1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</row>
    <row r="710" spans="1:31" x14ac:dyDescent="0.2">
      <c r="A710" s="16"/>
      <c r="B710" s="1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</row>
    <row r="711" spans="1:31" x14ac:dyDescent="0.2">
      <c r="A711" s="16"/>
      <c r="B711" s="1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</row>
    <row r="712" spans="1:31" x14ac:dyDescent="0.2">
      <c r="A712" s="16"/>
      <c r="B712" s="1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</row>
    <row r="713" spans="1:31" x14ac:dyDescent="0.2">
      <c r="A713" s="16"/>
      <c r="B713" s="1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</row>
    <row r="714" spans="1:31" x14ac:dyDescent="0.2">
      <c r="A714" s="16"/>
      <c r="B714" s="1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</row>
    <row r="715" spans="1:31" x14ac:dyDescent="0.2">
      <c r="A715" s="16"/>
      <c r="B715" s="1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</row>
    <row r="716" spans="1:31" x14ac:dyDescent="0.2">
      <c r="A716" s="16"/>
      <c r="B716" s="1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</row>
    <row r="717" spans="1:31" x14ac:dyDescent="0.2">
      <c r="A717" s="16"/>
      <c r="B717" s="1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</row>
    <row r="718" spans="1:31" x14ac:dyDescent="0.2">
      <c r="A718" s="16"/>
      <c r="B718" s="1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</row>
    <row r="719" spans="1:31" x14ac:dyDescent="0.2">
      <c r="A719" s="16"/>
      <c r="B719" s="1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</row>
    <row r="720" spans="1:31" x14ac:dyDescent="0.2">
      <c r="A720" s="16"/>
      <c r="B720" s="1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</row>
    <row r="721" spans="1:31" x14ac:dyDescent="0.2">
      <c r="A721" s="16"/>
      <c r="B721" s="1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</row>
    <row r="722" spans="1:31" x14ac:dyDescent="0.2">
      <c r="A722" s="16"/>
      <c r="B722" s="1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</row>
    <row r="723" spans="1:31" x14ac:dyDescent="0.2">
      <c r="A723" s="16"/>
      <c r="B723" s="1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</row>
    <row r="724" spans="1:31" x14ac:dyDescent="0.2">
      <c r="A724" s="16"/>
      <c r="B724" s="1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</row>
    <row r="725" spans="1:31" x14ac:dyDescent="0.2">
      <c r="A725" s="16"/>
      <c r="B725" s="1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</row>
    <row r="726" spans="1:31" x14ac:dyDescent="0.2">
      <c r="A726" s="16"/>
      <c r="B726" s="1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</row>
    <row r="727" spans="1:31" x14ac:dyDescent="0.2">
      <c r="A727" s="16"/>
      <c r="B727" s="1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</row>
    <row r="728" spans="1:31" x14ac:dyDescent="0.2">
      <c r="A728" s="16"/>
      <c r="B728" s="1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</row>
    <row r="729" spans="1:31" x14ac:dyDescent="0.2">
      <c r="A729" s="16"/>
      <c r="B729" s="1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</row>
    <row r="730" spans="1:31" x14ac:dyDescent="0.2">
      <c r="A730" s="16"/>
      <c r="B730" s="1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</row>
    <row r="731" spans="1:31" x14ac:dyDescent="0.2">
      <c r="A731" s="16"/>
      <c r="B731" s="1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</row>
    <row r="732" spans="1:31" x14ac:dyDescent="0.2">
      <c r="A732" s="16"/>
      <c r="B732" s="1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</row>
    <row r="733" spans="1:31" x14ac:dyDescent="0.2">
      <c r="A733" s="16"/>
      <c r="B733" s="1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</row>
    <row r="734" spans="1:31" x14ac:dyDescent="0.2">
      <c r="A734" s="16"/>
      <c r="B734" s="1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</row>
    <row r="735" spans="1:31" x14ac:dyDescent="0.2">
      <c r="A735" s="16"/>
      <c r="B735" s="1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</row>
    <row r="736" spans="1:31" x14ac:dyDescent="0.2">
      <c r="A736" s="16"/>
      <c r="B736" s="1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</row>
    <row r="737" spans="1:31" x14ac:dyDescent="0.2">
      <c r="A737" s="16"/>
      <c r="B737" s="1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</row>
    <row r="738" spans="1:31" x14ac:dyDescent="0.2">
      <c r="A738" s="16"/>
      <c r="B738" s="1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</row>
    <row r="739" spans="1:31" x14ac:dyDescent="0.2">
      <c r="A739" s="16"/>
      <c r="B739" s="1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</row>
    <row r="740" spans="1:31" x14ac:dyDescent="0.2">
      <c r="A740" s="16"/>
      <c r="B740" s="1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</row>
    <row r="741" spans="1:31" x14ac:dyDescent="0.2">
      <c r="A741" s="16"/>
      <c r="B741" s="1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</row>
    <row r="742" spans="1:31" x14ac:dyDescent="0.2">
      <c r="A742" s="16"/>
      <c r="B742" s="1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</row>
    <row r="743" spans="1:31" x14ac:dyDescent="0.2">
      <c r="A743" s="16"/>
      <c r="B743" s="1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</row>
    <row r="744" spans="1:31" x14ac:dyDescent="0.2">
      <c r="A744" s="16"/>
      <c r="B744" s="1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</row>
    <row r="745" spans="1:31" x14ac:dyDescent="0.2">
      <c r="A745" s="16"/>
      <c r="B745" s="1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</row>
    <row r="746" spans="1:31" x14ac:dyDescent="0.2">
      <c r="A746" s="16"/>
      <c r="B746" s="1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</row>
    <row r="747" spans="1:31" x14ac:dyDescent="0.2">
      <c r="A747" s="16"/>
      <c r="B747" s="1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</row>
    <row r="748" spans="1:31" x14ac:dyDescent="0.2">
      <c r="A748" s="16"/>
      <c r="B748" s="1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</row>
    <row r="749" spans="1:31" x14ac:dyDescent="0.2">
      <c r="A749" s="16"/>
      <c r="B749" s="1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</row>
    <row r="750" spans="1:31" x14ac:dyDescent="0.2">
      <c r="A750" s="16"/>
      <c r="B750" s="1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</row>
    <row r="751" spans="1:31" x14ac:dyDescent="0.2">
      <c r="A751" s="16"/>
      <c r="B751" s="1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</row>
    <row r="752" spans="1:31" x14ac:dyDescent="0.2">
      <c r="A752" s="16"/>
      <c r="B752" s="1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</row>
    <row r="753" spans="1:31" x14ac:dyDescent="0.2">
      <c r="A753" s="16"/>
      <c r="B753" s="1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</row>
    <row r="754" spans="1:31" x14ac:dyDescent="0.2">
      <c r="A754" s="16"/>
      <c r="B754" s="1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</row>
    <row r="755" spans="1:31" x14ac:dyDescent="0.2">
      <c r="A755" s="16"/>
      <c r="B755" s="1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</row>
    <row r="756" spans="1:31" x14ac:dyDescent="0.2">
      <c r="A756" s="16"/>
      <c r="B756" s="1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</row>
    <row r="757" spans="1:31" x14ac:dyDescent="0.2">
      <c r="A757" s="16"/>
      <c r="B757" s="1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</row>
    <row r="758" spans="1:31" x14ac:dyDescent="0.2">
      <c r="A758" s="16"/>
      <c r="B758" s="1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</row>
    <row r="759" spans="1:31" x14ac:dyDescent="0.2">
      <c r="A759" s="16"/>
      <c r="B759" s="1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</row>
    <row r="760" spans="1:31" x14ac:dyDescent="0.2">
      <c r="A760" s="16"/>
      <c r="B760" s="1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</row>
    <row r="761" spans="1:31" x14ac:dyDescent="0.2">
      <c r="A761" s="16"/>
      <c r="B761" s="1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</row>
    <row r="762" spans="1:31" x14ac:dyDescent="0.2">
      <c r="A762" s="16"/>
      <c r="B762" s="1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</row>
    <row r="763" spans="1:31" x14ac:dyDescent="0.2">
      <c r="A763" s="16"/>
      <c r="B763" s="1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</row>
    <row r="764" spans="1:31" x14ac:dyDescent="0.2">
      <c r="A764" s="16"/>
      <c r="B764" s="1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</row>
    <row r="765" spans="1:31" x14ac:dyDescent="0.2">
      <c r="A765" s="16"/>
      <c r="B765" s="1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</row>
    <row r="766" spans="1:31" x14ac:dyDescent="0.2">
      <c r="A766" s="16"/>
      <c r="B766" s="1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</row>
    <row r="767" spans="1:31" x14ac:dyDescent="0.2">
      <c r="A767" s="16"/>
      <c r="B767" s="1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</row>
    <row r="768" spans="1:31" x14ac:dyDescent="0.2">
      <c r="A768" s="16"/>
      <c r="B768" s="1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</row>
    <row r="769" spans="1:31" x14ac:dyDescent="0.2">
      <c r="A769" s="16"/>
      <c r="B769" s="1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</row>
    <row r="770" spans="1:31" x14ac:dyDescent="0.2">
      <c r="A770" s="16"/>
      <c r="B770" s="1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</row>
    <row r="771" spans="1:31" x14ac:dyDescent="0.2">
      <c r="A771" s="16"/>
      <c r="B771" s="1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</row>
    <row r="772" spans="1:31" x14ac:dyDescent="0.2">
      <c r="A772" s="16"/>
      <c r="B772" s="1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</row>
    <row r="773" spans="1:31" x14ac:dyDescent="0.2">
      <c r="A773" s="16"/>
      <c r="B773" s="1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</row>
    <row r="774" spans="1:31" x14ac:dyDescent="0.2">
      <c r="A774" s="16"/>
      <c r="B774" s="1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</row>
    <row r="775" spans="1:31" x14ac:dyDescent="0.2">
      <c r="A775" s="16"/>
      <c r="B775" s="1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</row>
    <row r="776" spans="1:31" x14ac:dyDescent="0.2">
      <c r="A776" s="16"/>
      <c r="B776" s="1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</row>
    <row r="777" spans="1:31" x14ac:dyDescent="0.2">
      <c r="A777" s="16"/>
      <c r="B777" s="1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</row>
    <row r="778" spans="1:31" x14ac:dyDescent="0.2">
      <c r="A778" s="16"/>
      <c r="B778" s="1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</row>
    <row r="779" spans="1:31" x14ac:dyDescent="0.2">
      <c r="A779" s="16"/>
      <c r="B779" s="1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</row>
    <row r="780" spans="1:31" x14ac:dyDescent="0.2">
      <c r="A780" s="16"/>
      <c r="B780" s="1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</row>
    <row r="781" spans="1:31" x14ac:dyDescent="0.2">
      <c r="A781" s="16"/>
      <c r="B781" s="1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</row>
    <row r="782" spans="1:31" x14ac:dyDescent="0.2">
      <c r="A782" s="16"/>
      <c r="B782" s="1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</row>
    <row r="783" spans="1:31" x14ac:dyDescent="0.2">
      <c r="A783" s="16"/>
      <c r="B783" s="1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</row>
    <row r="784" spans="1:31" x14ac:dyDescent="0.2">
      <c r="A784" s="16"/>
      <c r="B784" s="1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</row>
    <row r="785" spans="1:31" x14ac:dyDescent="0.2">
      <c r="A785" s="16"/>
      <c r="B785" s="1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</row>
    <row r="786" spans="1:31" x14ac:dyDescent="0.2">
      <c r="A786" s="16"/>
      <c r="B786" s="1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</row>
    <row r="787" spans="1:31" x14ac:dyDescent="0.2">
      <c r="A787" s="16"/>
      <c r="B787" s="1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</row>
    <row r="788" spans="1:31" x14ac:dyDescent="0.2">
      <c r="A788" s="16"/>
      <c r="B788" s="1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</row>
    <row r="789" spans="1:31" x14ac:dyDescent="0.2">
      <c r="A789" s="16"/>
      <c r="B789" s="1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</row>
    <row r="790" spans="1:31" x14ac:dyDescent="0.2">
      <c r="A790" s="16"/>
      <c r="B790" s="1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</row>
    <row r="791" spans="1:31" x14ac:dyDescent="0.2">
      <c r="A791" s="16"/>
      <c r="B791" s="1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</row>
    <row r="792" spans="1:31" x14ac:dyDescent="0.2">
      <c r="A792" s="16"/>
      <c r="B792" s="1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</row>
    <row r="793" spans="1:31" x14ac:dyDescent="0.2">
      <c r="A793" s="16"/>
      <c r="B793" s="1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</row>
    <row r="794" spans="1:31" x14ac:dyDescent="0.2">
      <c r="A794" s="16"/>
      <c r="B794" s="1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</row>
    <row r="795" spans="1:31" x14ac:dyDescent="0.2">
      <c r="A795" s="16"/>
      <c r="B795" s="1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</row>
    <row r="796" spans="1:31" x14ac:dyDescent="0.2">
      <c r="A796" s="16"/>
      <c r="B796" s="1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</row>
    <row r="797" spans="1:31" x14ac:dyDescent="0.2">
      <c r="A797" s="16"/>
      <c r="B797" s="1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</row>
    <row r="798" spans="1:31" x14ac:dyDescent="0.2">
      <c r="A798" s="16"/>
      <c r="B798" s="1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</row>
    <row r="799" spans="1:31" x14ac:dyDescent="0.2">
      <c r="A799" s="16"/>
      <c r="B799" s="1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</row>
    <row r="800" spans="1:31" x14ac:dyDescent="0.2">
      <c r="A800" s="16"/>
      <c r="B800" s="1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</row>
    <row r="801" spans="1:31" x14ac:dyDescent="0.2">
      <c r="A801" s="16"/>
      <c r="B801" s="1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</row>
    <row r="802" spans="1:31" x14ac:dyDescent="0.2">
      <c r="A802" s="16"/>
      <c r="B802" s="1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</row>
    <row r="803" spans="1:31" x14ac:dyDescent="0.2">
      <c r="A803" s="16"/>
      <c r="B803" s="1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</row>
    <row r="804" spans="1:31" x14ac:dyDescent="0.2">
      <c r="A804" s="16"/>
      <c r="B804" s="1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</row>
    <row r="805" spans="1:31" x14ac:dyDescent="0.2">
      <c r="A805" s="16"/>
      <c r="B805" s="1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</row>
    <row r="806" spans="1:31" x14ac:dyDescent="0.2">
      <c r="A806" s="16"/>
      <c r="B806" s="1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</row>
    <row r="807" spans="1:31" x14ac:dyDescent="0.2">
      <c r="A807" s="16"/>
      <c r="B807" s="1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</row>
    <row r="808" spans="1:31" x14ac:dyDescent="0.2">
      <c r="A808" s="16"/>
      <c r="B808" s="1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</row>
    <row r="809" spans="1:31" x14ac:dyDescent="0.2">
      <c r="A809" s="16"/>
      <c r="B809" s="1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</row>
    <row r="810" spans="1:31" x14ac:dyDescent="0.2">
      <c r="A810" s="16"/>
      <c r="B810" s="1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</row>
    <row r="811" spans="1:31" x14ac:dyDescent="0.2">
      <c r="A811" s="16"/>
      <c r="B811" s="1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</row>
    <row r="812" spans="1:31" x14ac:dyDescent="0.2">
      <c r="A812" s="16"/>
      <c r="B812" s="1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</row>
    <row r="813" spans="1:31" x14ac:dyDescent="0.2">
      <c r="A813" s="16"/>
      <c r="B813" s="1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</row>
    <row r="814" spans="1:31" x14ac:dyDescent="0.2">
      <c r="A814" s="16"/>
      <c r="B814" s="1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</row>
    <row r="815" spans="1:31" x14ac:dyDescent="0.2">
      <c r="A815" s="16"/>
      <c r="B815" s="1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</row>
    <row r="816" spans="1:31" x14ac:dyDescent="0.2">
      <c r="A816" s="16"/>
      <c r="B816" s="1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</row>
    <row r="817" spans="1:31" x14ac:dyDescent="0.2">
      <c r="A817" s="16"/>
      <c r="B817" s="1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</row>
    <row r="818" spans="1:31" x14ac:dyDescent="0.2">
      <c r="A818" s="16"/>
      <c r="B818" s="1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</row>
    <row r="819" spans="1:31" x14ac:dyDescent="0.2">
      <c r="A819" s="16"/>
      <c r="B819" s="1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</row>
    <row r="820" spans="1:31" x14ac:dyDescent="0.2">
      <c r="A820" s="16"/>
      <c r="B820" s="1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</row>
    <row r="821" spans="1:31" x14ac:dyDescent="0.2">
      <c r="A821" s="16"/>
      <c r="B821" s="1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</row>
    <row r="822" spans="1:31" x14ac:dyDescent="0.2">
      <c r="A822" s="16"/>
      <c r="B822" s="1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</row>
    <row r="823" spans="1:31" x14ac:dyDescent="0.2">
      <c r="A823" s="16"/>
      <c r="B823" s="1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</row>
    <row r="824" spans="1:31" x14ac:dyDescent="0.2">
      <c r="A824" s="16"/>
      <c r="B824" s="1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</row>
    <row r="825" spans="1:31" x14ac:dyDescent="0.2">
      <c r="A825" s="16"/>
      <c r="B825" s="1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</row>
    <row r="826" spans="1:31" x14ac:dyDescent="0.2">
      <c r="A826" s="16"/>
      <c r="B826" s="1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</row>
    <row r="827" spans="1:31" x14ac:dyDescent="0.2">
      <c r="A827" s="16"/>
      <c r="B827" s="1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</row>
    <row r="828" spans="1:31" x14ac:dyDescent="0.2">
      <c r="A828" s="16"/>
      <c r="B828" s="1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</row>
    <row r="829" spans="1:31" x14ac:dyDescent="0.2">
      <c r="A829" s="16"/>
      <c r="B829" s="1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</row>
    <row r="830" spans="1:31" x14ac:dyDescent="0.2">
      <c r="A830" s="16"/>
      <c r="B830" s="1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</row>
    <row r="831" spans="1:31" x14ac:dyDescent="0.2">
      <c r="A831" s="16"/>
      <c r="B831" s="1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</row>
    <row r="832" spans="1:31" x14ac:dyDescent="0.2">
      <c r="A832" s="16"/>
      <c r="B832" s="1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</row>
    <row r="833" spans="1:31" x14ac:dyDescent="0.2">
      <c r="A833" s="16"/>
      <c r="B833" s="1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</row>
    <row r="834" spans="1:31" x14ac:dyDescent="0.2">
      <c r="A834" s="16"/>
      <c r="B834" s="1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</row>
    <row r="835" spans="1:31" x14ac:dyDescent="0.2">
      <c r="A835" s="16"/>
      <c r="B835" s="1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</row>
    <row r="836" spans="1:31" x14ac:dyDescent="0.2">
      <c r="A836" s="16"/>
      <c r="B836" s="1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</row>
    <row r="837" spans="1:31" x14ac:dyDescent="0.2">
      <c r="A837" s="16"/>
      <c r="B837" s="1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</row>
    <row r="838" spans="1:31" x14ac:dyDescent="0.2">
      <c r="A838" s="16"/>
      <c r="B838" s="1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</row>
    <row r="839" spans="1:31" x14ac:dyDescent="0.2">
      <c r="A839" s="16"/>
      <c r="B839" s="1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</row>
    <row r="840" spans="1:31" x14ac:dyDescent="0.2">
      <c r="A840" s="16"/>
      <c r="B840" s="1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</row>
    <row r="841" spans="1:31" x14ac:dyDescent="0.2">
      <c r="A841" s="16"/>
      <c r="B841" s="1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</row>
    <row r="842" spans="1:31" x14ac:dyDescent="0.2">
      <c r="A842" s="16"/>
      <c r="B842" s="1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</row>
    <row r="843" spans="1:31" x14ac:dyDescent="0.2">
      <c r="A843" s="16"/>
      <c r="B843" s="1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</row>
    <row r="844" spans="1:31" x14ac:dyDescent="0.2">
      <c r="A844" s="16"/>
      <c r="B844" s="1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</row>
    <row r="845" spans="1:31" x14ac:dyDescent="0.2">
      <c r="A845" s="16"/>
      <c r="B845" s="1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</row>
    <row r="846" spans="1:31" x14ac:dyDescent="0.2">
      <c r="A846" s="16"/>
      <c r="B846" s="1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</row>
    <row r="847" spans="1:31" x14ac:dyDescent="0.2">
      <c r="A847" s="16"/>
      <c r="B847" s="1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</row>
    <row r="848" spans="1:31" x14ac:dyDescent="0.2">
      <c r="A848" s="16"/>
      <c r="B848" s="1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</row>
    <row r="849" spans="1:31" x14ac:dyDescent="0.2">
      <c r="A849" s="16"/>
      <c r="B849" s="1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</row>
    <row r="850" spans="1:31" x14ac:dyDescent="0.2">
      <c r="A850" s="16"/>
      <c r="B850" s="1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</row>
    <row r="851" spans="1:31" x14ac:dyDescent="0.2">
      <c r="A851" s="16"/>
      <c r="B851" s="1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</row>
    <row r="852" spans="1:31" x14ac:dyDescent="0.2">
      <c r="A852" s="16"/>
      <c r="B852" s="1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</row>
    <row r="853" spans="1:31" x14ac:dyDescent="0.2">
      <c r="A853" s="16"/>
      <c r="B853" s="1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</row>
    <row r="854" spans="1:31" x14ac:dyDescent="0.2">
      <c r="A854" s="16"/>
      <c r="B854" s="1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</row>
    <row r="855" spans="1:31" x14ac:dyDescent="0.2">
      <c r="A855" s="16"/>
      <c r="B855" s="1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</row>
    <row r="856" spans="1:31" x14ac:dyDescent="0.2">
      <c r="A856" s="16"/>
      <c r="B856" s="1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</row>
    <row r="857" spans="1:31" x14ac:dyDescent="0.2">
      <c r="A857" s="16"/>
      <c r="B857" s="1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</row>
    <row r="858" spans="1:31" x14ac:dyDescent="0.2">
      <c r="A858" s="16"/>
      <c r="B858" s="1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</row>
    <row r="859" spans="1:31" x14ac:dyDescent="0.2">
      <c r="A859" s="16"/>
      <c r="B859" s="1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</row>
    <row r="860" spans="1:31" x14ac:dyDescent="0.2">
      <c r="A860" s="16"/>
      <c r="B860" s="1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</row>
    <row r="861" spans="1:31" x14ac:dyDescent="0.2">
      <c r="A861" s="16"/>
      <c r="B861" s="1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</row>
    <row r="862" spans="1:31" x14ac:dyDescent="0.2">
      <c r="A862" s="16"/>
      <c r="B862" s="1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</row>
    <row r="863" spans="1:31" x14ac:dyDescent="0.2">
      <c r="A863" s="16"/>
      <c r="B863" s="1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</row>
    <row r="864" spans="1:31" x14ac:dyDescent="0.2">
      <c r="A864" s="16"/>
      <c r="B864" s="1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</row>
    <row r="865" spans="1:31" x14ac:dyDescent="0.2">
      <c r="A865" s="16"/>
      <c r="B865" s="1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</row>
    <row r="866" spans="1:31" x14ac:dyDescent="0.2">
      <c r="A866" s="16"/>
      <c r="B866" s="1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</row>
    <row r="867" spans="1:31" x14ac:dyDescent="0.2">
      <c r="A867" s="16"/>
      <c r="B867" s="1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</row>
    <row r="868" spans="1:31" x14ac:dyDescent="0.2">
      <c r="A868" s="16"/>
      <c r="B868" s="1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</row>
    <row r="869" spans="1:31" x14ac:dyDescent="0.2">
      <c r="A869" s="16"/>
      <c r="B869" s="1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</row>
    <row r="870" spans="1:31" x14ac:dyDescent="0.2">
      <c r="A870" s="16"/>
      <c r="B870" s="1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</row>
    <row r="871" spans="1:31" x14ac:dyDescent="0.2">
      <c r="A871" s="16"/>
      <c r="B871" s="1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</row>
    <row r="872" spans="1:31" x14ac:dyDescent="0.2">
      <c r="A872" s="16"/>
      <c r="B872" s="1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</row>
    <row r="873" spans="1:31" x14ac:dyDescent="0.2">
      <c r="A873" s="16"/>
      <c r="B873" s="1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</row>
    <row r="874" spans="1:31" x14ac:dyDescent="0.2">
      <c r="A874" s="16"/>
      <c r="B874" s="1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</row>
    <row r="875" spans="1:31" x14ac:dyDescent="0.2">
      <c r="A875" s="16"/>
      <c r="B875" s="1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</row>
    <row r="876" spans="1:31" x14ac:dyDescent="0.2">
      <c r="A876" s="16"/>
      <c r="B876" s="1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</row>
    <row r="877" spans="1:31" x14ac:dyDescent="0.2">
      <c r="A877" s="16"/>
      <c r="B877" s="1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</row>
    <row r="878" spans="1:31" x14ac:dyDescent="0.2">
      <c r="A878" s="16"/>
      <c r="B878" s="1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</row>
    <row r="879" spans="1:31" x14ac:dyDescent="0.2">
      <c r="A879" s="16"/>
      <c r="B879" s="1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</row>
    <row r="880" spans="1:31" x14ac:dyDescent="0.2">
      <c r="A880" s="16"/>
      <c r="B880" s="1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</row>
    <row r="881" spans="1:31" x14ac:dyDescent="0.2">
      <c r="A881" s="16"/>
      <c r="B881" s="1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</row>
    <row r="882" spans="1:31" x14ac:dyDescent="0.2">
      <c r="A882" s="16"/>
      <c r="B882" s="1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</row>
    <row r="883" spans="1:31" x14ac:dyDescent="0.2">
      <c r="A883" s="16"/>
      <c r="B883" s="1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</row>
    <row r="884" spans="1:31" x14ac:dyDescent="0.2">
      <c r="A884" s="16"/>
      <c r="B884" s="1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</row>
    <row r="885" spans="1:31" x14ac:dyDescent="0.2">
      <c r="A885" s="16"/>
      <c r="B885" s="1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</row>
    <row r="886" spans="1:31" x14ac:dyDescent="0.2">
      <c r="A886" s="16"/>
      <c r="B886" s="1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</row>
    <row r="887" spans="1:31" x14ac:dyDescent="0.2">
      <c r="A887" s="16"/>
      <c r="B887" s="1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</row>
    <row r="888" spans="1:31" x14ac:dyDescent="0.2">
      <c r="A888" s="16"/>
      <c r="B888" s="1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</row>
    <row r="889" spans="1:31" x14ac:dyDescent="0.2">
      <c r="A889" s="16"/>
      <c r="B889" s="1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</row>
    <row r="890" spans="1:31" x14ac:dyDescent="0.2">
      <c r="A890" s="16"/>
      <c r="B890" s="1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</row>
    <row r="891" spans="1:31" x14ac:dyDescent="0.2">
      <c r="A891" s="16"/>
      <c r="B891" s="1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</row>
    <row r="892" spans="1:31" x14ac:dyDescent="0.2">
      <c r="A892" s="16"/>
      <c r="B892" s="1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</row>
    <row r="893" spans="1:31" x14ac:dyDescent="0.2">
      <c r="A893" s="16"/>
      <c r="B893" s="1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</row>
    <row r="894" spans="1:31" x14ac:dyDescent="0.2">
      <c r="A894" s="16"/>
      <c r="B894" s="1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</row>
    <row r="895" spans="1:31" x14ac:dyDescent="0.2">
      <c r="A895" s="16"/>
      <c r="B895" s="1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</row>
    <row r="896" spans="1:31" x14ac:dyDescent="0.2">
      <c r="A896" s="16"/>
      <c r="B896" s="1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</row>
    <row r="897" spans="1:31" x14ac:dyDescent="0.2">
      <c r="A897" s="16"/>
      <c r="B897" s="1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</row>
    <row r="898" spans="1:31" x14ac:dyDescent="0.2">
      <c r="A898" s="16"/>
      <c r="B898" s="1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</row>
    <row r="899" spans="1:31" x14ac:dyDescent="0.2">
      <c r="A899" s="16"/>
      <c r="B899" s="1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</row>
    <row r="900" spans="1:31" x14ac:dyDescent="0.2">
      <c r="A900" s="16"/>
      <c r="B900" s="1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</row>
    <row r="901" spans="1:31" x14ac:dyDescent="0.2">
      <c r="A901" s="16"/>
      <c r="B901" s="1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</row>
    <row r="902" spans="1:31" x14ac:dyDescent="0.2">
      <c r="A902" s="16"/>
      <c r="B902" s="1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</row>
    <row r="903" spans="1:31" x14ac:dyDescent="0.2">
      <c r="A903" s="16"/>
      <c r="B903" s="1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</row>
    <row r="904" spans="1:31" x14ac:dyDescent="0.2">
      <c r="A904" s="16"/>
      <c r="B904" s="1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</row>
    <row r="905" spans="1:31" x14ac:dyDescent="0.2">
      <c r="A905" s="16"/>
      <c r="B905" s="1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</row>
    <row r="906" spans="1:31" x14ac:dyDescent="0.2">
      <c r="A906" s="16"/>
      <c r="B906" s="1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</row>
    <row r="907" spans="1:31" x14ac:dyDescent="0.2">
      <c r="A907" s="16"/>
      <c r="B907" s="1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</row>
    <row r="908" spans="1:31" x14ac:dyDescent="0.2">
      <c r="A908" s="16"/>
      <c r="B908" s="1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</row>
    <row r="909" spans="1:31" x14ac:dyDescent="0.2">
      <c r="A909" s="16"/>
      <c r="B909" s="1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</row>
    <row r="910" spans="1:31" x14ac:dyDescent="0.2">
      <c r="A910" s="16"/>
      <c r="B910" s="1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</row>
    <row r="911" spans="1:31" x14ac:dyDescent="0.2">
      <c r="A911" s="16"/>
      <c r="B911" s="1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</row>
    <row r="912" spans="1:31" x14ac:dyDescent="0.2">
      <c r="A912" s="16"/>
      <c r="B912" s="1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</row>
    <row r="913" spans="1:31" x14ac:dyDescent="0.2">
      <c r="A913" s="16"/>
      <c r="B913" s="1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</row>
    <row r="914" spans="1:31" x14ac:dyDescent="0.2">
      <c r="A914" s="16"/>
      <c r="B914" s="1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</row>
    <row r="915" spans="1:31" x14ac:dyDescent="0.2">
      <c r="A915" s="16"/>
      <c r="B915" s="1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</row>
    <row r="916" spans="1:31" x14ac:dyDescent="0.2">
      <c r="A916" s="16"/>
      <c r="B916" s="1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</row>
    <row r="917" spans="1:31" x14ac:dyDescent="0.2">
      <c r="A917" s="16"/>
      <c r="B917" s="1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</row>
    <row r="918" spans="1:31" x14ac:dyDescent="0.2">
      <c r="A918" s="16"/>
      <c r="B918" s="1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</row>
    <row r="919" spans="1:31" x14ac:dyDescent="0.2">
      <c r="A919" s="16"/>
      <c r="B919" s="1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</row>
    <row r="920" spans="1:31" x14ac:dyDescent="0.2">
      <c r="A920" s="16"/>
      <c r="B920" s="1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</row>
    <row r="921" spans="1:31" x14ac:dyDescent="0.2">
      <c r="A921" s="16"/>
      <c r="B921" s="1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</row>
    <row r="922" spans="1:31" x14ac:dyDescent="0.2">
      <c r="A922" s="16"/>
      <c r="B922" s="1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</row>
    <row r="923" spans="1:31" x14ac:dyDescent="0.2">
      <c r="A923" s="16"/>
      <c r="B923" s="1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</row>
    <row r="924" spans="1:31" x14ac:dyDescent="0.2">
      <c r="A924" s="16"/>
      <c r="B924" s="1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</row>
    <row r="925" spans="1:31" x14ac:dyDescent="0.2">
      <c r="A925" s="16"/>
      <c r="B925" s="1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</row>
    <row r="926" spans="1:31" x14ac:dyDescent="0.2">
      <c r="A926" s="16"/>
      <c r="B926" s="1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</row>
    <row r="927" spans="1:31" x14ac:dyDescent="0.2">
      <c r="A927" s="16"/>
      <c r="B927" s="1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</row>
    <row r="928" spans="1:31" x14ac:dyDescent="0.2">
      <c r="A928" s="16"/>
      <c r="B928" s="1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</row>
    <row r="929" spans="1:31" x14ac:dyDescent="0.2">
      <c r="A929" s="16"/>
      <c r="B929" s="1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</row>
    <row r="930" spans="1:31" x14ac:dyDescent="0.2">
      <c r="A930" s="16"/>
      <c r="B930" s="1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</row>
    <row r="931" spans="1:31" x14ac:dyDescent="0.2">
      <c r="A931" s="16"/>
      <c r="B931" s="1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</row>
    <row r="932" spans="1:31" x14ac:dyDescent="0.2">
      <c r="A932" s="16"/>
      <c r="B932" s="1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</row>
    <row r="933" spans="1:31" x14ac:dyDescent="0.2">
      <c r="A933" s="16"/>
      <c r="B933" s="1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</row>
    <row r="934" spans="1:31" x14ac:dyDescent="0.2">
      <c r="A934" s="16"/>
      <c r="B934" s="1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</row>
    <row r="935" spans="1:31" x14ac:dyDescent="0.2">
      <c r="A935" s="16"/>
      <c r="B935" s="1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</row>
    <row r="936" spans="1:31" x14ac:dyDescent="0.2">
      <c r="A936" s="16"/>
      <c r="B936" s="1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</row>
    <row r="937" spans="1:31" x14ac:dyDescent="0.2">
      <c r="A937" s="16"/>
      <c r="B937" s="1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</row>
    <row r="938" spans="1:31" x14ac:dyDescent="0.2">
      <c r="A938" s="16"/>
      <c r="B938" s="1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</row>
    <row r="939" spans="1:31" x14ac:dyDescent="0.2">
      <c r="A939" s="16"/>
      <c r="B939" s="1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</row>
    <row r="940" spans="1:31" x14ac:dyDescent="0.2">
      <c r="A940" s="16"/>
      <c r="B940" s="1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</row>
    <row r="941" spans="1:31" x14ac:dyDescent="0.2">
      <c r="A941" s="16"/>
      <c r="B941" s="1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</row>
    <row r="942" spans="1:31" x14ac:dyDescent="0.2">
      <c r="A942" s="16"/>
      <c r="B942" s="1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</row>
    <row r="943" spans="1:31" x14ac:dyDescent="0.2">
      <c r="A943" s="16"/>
      <c r="B943" s="1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</row>
    <row r="944" spans="1:31" x14ac:dyDescent="0.2">
      <c r="A944" s="16"/>
      <c r="B944" s="1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</row>
    <row r="945" spans="1:31" x14ac:dyDescent="0.2">
      <c r="A945" s="16"/>
      <c r="B945" s="1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</row>
    <row r="946" spans="1:31" x14ac:dyDescent="0.2">
      <c r="A946" s="16"/>
      <c r="B946" s="1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</row>
    <row r="947" spans="1:31" x14ac:dyDescent="0.2">
      <c r="A947" s="16"/>
      <c r="B947" s="1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</row>
    <row r="948" spans="1:31" x14ac:dyDescent="0.2">
      <c r="A948" s="16"/>
      <c r="B948" s="1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</row>
    <row r="949" spans="1:31" x14ac:dyDescent="0.2">
      <c r="A949" s="16"/>
      <c r="B949" s="1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</row>
    <row r="950" spans="1:31" x14ac:dyDescent="0.2">
      <c r="A950" s="16"/>
      <c r="B950" s="1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</row>
    <row r="951" spans="1:31" x14ac:dyDescent="0.2">
      <c r="A951" s="16"/>
      <c r="B951" s="1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</row>
    <row r="952" spans="1:31" x14ac:dyDescent="0.2">
      <c r="A952" s="16"/>
      <c r="B952" s="1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</row>
    <row r="953" spans="1:31" x14ac:dyDescent="0.2">
      <c r="A953" s="16"/>
      <c r="B953" s="1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</row>
    <row r="954" spans="1:31" x14ac:dyDescent="0.2">
      <c r="A954" s="16"/>
      <c r="B954" s="1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</row>
    <row r="955" spans="1:31" x14ac:dyDescent="0.2">
      <c r="A955" s="16"/>
      <c r="B955" s="1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</row>
    <row r="956" spans="1:31" x14ac:dyDescent="0.2">
      <c r="A956" s="16"/>
      <c r="B956" s="1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</row>
    <row r="957" spans="1:31" x14ac:dyDescent="0.2">
      <c r="A957" s="16"/>
      <c r="B957" s="1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</row>
    <row r="958" spans="1:31" x14ac:dyDescent="0.2">
      <c r="A958" s="16"/>
      <c r="B958" s="1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</row>
    <row r="959" spans="1:31" x14ac:dyDescent="0.2">
      <c r="A959" s="16"/>
      <c r="B959" s="1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</row>
    <row r="960" spans="1:31" x14ac:dyDescent="0.2">
      <c r="A960" s="16"/>
      <c r="B960" s="1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</row>
    <row r="961" spans="1:31" x14ac:dyDescent="0.2">
      <c r="A961" s="16"/>
      <c r="B961" s="1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</row>
    <row r="962" spans="1:31" x14ac:dyDescent="0.2">
      <c r="A962" s="16"/>
      <c r="B962" s="1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</row>
    <row r="963" spans="1:31" x14ac:dyDescent="0.2">
      <c r="A963" s="16"/>
      <c r="B963" s="1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</row>
    <row r="964" spans="1:31" x14ac:dyDescent="0.2">
      <c r="A964" s="16"/>
      <c r="B964" s="1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</row>
    <row r="965" spans="1:31" x14ac:dyDescent="0.2">
      <c r="A965" s="16"/>
      <c r="B965" s="1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</row>
    <row r="966" spans="1:31" x14ac:dyDescent="0.2">
      <c r="A966" s="16"/>
      <c r="B966" s="1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</row>
    <row r="967" spans="1:31" x14ac:dyDescent="0.2">
      <c r="A967" s="16"/>
      <c r="B967" s="1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</row>
    <row r="968" spans="1:31" x14ac:dyDescent="0.2">
      <c r="A968" s="16"/>
      <c r="B968" s="1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</row>
    <row r="969" spans="1:31" x14ac:dyDescent="0.2">
      <c r="A969" s="16"/>
      <c r="B969" s="1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</row>
    <row r="970" spans="1:31" x14ac:dyDescent="0.2">
      <c r="A970" s="16"/>
      <c r="B970" s="1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</row>
    <row r="971" spans="1:31" x14ac:dyDescent="0.2">
      <c r="A971" s="16"/>
      <c r="B971" s="1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</row>
    <row r="972" spans="1:31" x14ac:dyDescent="0.2">
      <c r="A972" s="16"/>
      <c r="B972" s="1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</row>
    <row r="973" spans="1:31" x14ac:dyDescent="0.2">
      <c r="A973" s="16"/>
      <c r="B973" s="1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</row>
    <row r="974" spans="1:31" x14ac:dyDescent="0.2">
      <c r="A974" s="16"/>
      <c r="B974" s="1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</row>
    <row r="975" spans="1:31" x14ac:dyDescent="0.2">
      <c r="A975" s="16"/>
      <c r="B975" s="1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</row>
    <row r="976" spans="1:31" x14ac:dyDescent="0.2">
      <c r="A976" s="16"/>
      <c r="B976" s="1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</row>
    <row r="977" spans="1:31" x14ac:dyDescent="0.2">
      <c r="A977" s="16"/>
      <c r="B977" s="1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</row>
    <row r="978" spans="1:31" x14ac:dyDescent="0.2">
      <c r="A978" s="16"/>
      <c r="B978" s="1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</row>
    <row r="979" spans="1:31" x14ac:dyDescent="0.2">
      <c r="A979" s="16"/>
      <c r="B979" s="1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</row>
    <row r="980" spans="1:31" x14ac:dyDescent="0.2">
      <c r="A980" s="16"/>
      <c r="B980" s="1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</row>
    <row r="981" spans="1:31" x14ac:dyDescent="0.2">
      <c r="A981" s="16"/>
      <c r="B981" s="1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</row>
    <row r="982" spans="1:31" x14ac:dyDescent="0.2">
      <c r="A982" s="16"/>
      <c r="B982" s="1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</row>
    <row r="983" spans="1:31" x14ac:dyDescent="0.2">
      <c r="A983" s="16"/>
      <c r="B983" s="1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</row>
    <row r="984" spans="1:31" x14ac:dyDescent="0.2">
      <c r="A984" s="16"/>
      <c r="B984" s="1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</row>
    <row r="985" spans="1:31" x14ac:dyDescent="0.2">
      <c r="A985" s="16"/>
      <c r="B985" s="1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</row>
    <row r="986" spans="1:31" x14ac:dyDescent="0.2">
      <c r="A986" s="16"/>
      <c r="B986" s="1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</row>
    <row r="987" spans="1:31" x14ac:dyDescent="0.2">
      <c r="A987" s="16"/>
      <c r="B987" s="1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</row>
    <row r="988" spans="1:31" x14ac:dyDescent="0.2">
      <c r="A988" s="16"/>
      <c r="B988" s="1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</row>
    <row r="989" spans="1:31" x14ac:dyDescent="0.2">
      <c r="A989" s="16"/>
      <c r="B989" s="1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</row>
    <row r="990" spans="1:31" x14ac:dyDescent="0.2">
      <c r="A990" s="16"/>
      <c r="B990" s="1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</row>
    <row r="991" spans="1:31" x14ac:dyDescent="0.2">
      <c r="A991" s="16"/>
      <c r="B991" s="1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</row>
    <row r="992" spans="1:31" x14ac:dyDescent="0.2">
      <c r="A992" s="16"/>
      <c r="B992" s="1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</row>
    <row r="993" spans="1:31" x14ac:dyDescent="0.2">
      <c r="A993" s="16"/>
      <c r="B993" s="1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</row>
    <row r="994" spans="1:31" x14ac:dyDescent="0.2">
      <c r="A994" s="16"/>
      <c r="B994" s="1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</row>
    <row r="995" spans="1:31" x14ac:dyDescent="0.2">
      <c r="A995" s="16"/>
      <c r="B995" s="1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</row>
    <row r="996" spans="1:31" x14ac:dyDescent="0.2">
      <c r="A996" s="16"/>
      <c r="B996" s="1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</row>
    <row r="997" spans="1:31" x14ac:dyDescent="0.2">
      <c r="A997" s="16"/>
      <c r="B997" s="1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</row>
    <row r="998" spans="1:31" x14ac:dyDescent="0.2">
      <c r="A998" s="16"/>
      <c r="B998" s="1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</row>
    <row r="999" spans="1:31" x14ac:dyDescent="0.2">
      <c r="A999" s="16"/>
      <c r="B999" s="1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</row>
    <row r="1000" spans="1:31" x14ac:dyDescent="0.2">
      <c r="A1000" s="16"/>
      <c r="B1000" s="1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</row>
    <row r="1001" spans="1:31" x14ac:dyDescent="0.2">
      <c r="A1001" s="16"/>
      <c r="B1001" s="16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</row>
    <row r="1002" spans="1:31" x14ac:dyDescent="0.2">
      <c r="A1002" s="16"/>
      <c r="B1002" s="16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</row>
    <row r="1003" spans="1:31" x14ac:dyDescent="0.2">
      <c r="A1003" s="16"/>
      <c r="B1003" s="16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</row>
    <row r="1004" spans="1:31" x14ac:dyDescent="0.2">
      <c r="A1004" s="16"/>
      <c r="B1004" s="16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</row>
    <row r="1005" spans="1:31" x14ac:dyDescent="0.2">
      <c r="A1005" s="16"/>
      <c r="B1005" s="16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</row>
    <row r="1006" spans="1:31" x14ac:dyDescent="0.2">
      <c r="A1006" s="16"/>
      <c r="B1006" s="16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</row>
    <row r="1007" spans="1:31" x14ac:dyDescent="0.2">
      <c r="A1007" s="16"/>
      <c r="B1007" s="16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</row>
    <row r="1008" spans="1:31" x14ac:dyDescent="0.2">
      <c r="A1008" s="16"/>
      <c r="B1008" s="16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</row>
    <row r="1009" spans="1:31" x14ac:dyDescent="0.2">
      <c r="A1009" s="16"/>
      <c r="B1009" s="16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</row>
    <row r="1010" spans="1:31" x14ac:dyDescent="0.2">
      <c r="A1010" s="16"/>
      <c r="B1010" s="16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</row>
    <row r="1011" spans="1:31" x14ac:dyDescent="0.2">
      <c r="A1011" s="16"/>
      <c r="B1011" s="16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</row>
    <row r="1012" spans="1:31" x14ac:dyDescent="0.2">
      <c r="A1012" s="16"/>
      <c r="B1012" s="16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</row>
    <row r="1013" spans="1:31" x14ac:dyDescent="0.2">
      <c r="A1013" s="16"/>
      <c r="B1013" s="16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</row>
    <row r="1014" spans="1:31" x14ac:dyDescent="0.2">
      <c r="A1014" s="16"/>
      <c r="B1014" s="16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</row>
    <row r="1015" spans="1:31" x14ac:dyDescent="0.2">
      <c r="A1015" s="16"/>
      <c r="B1015" s="16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</row>
    <row r="1016" spans="1:31" x14ac:dyDescent="0.2">
      <c r="A1016" s="16"/>
      <c r="B1016" s="16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</row>
    <row r="1017" spans="1:31" x14ac:dyDescent="0.2">
      <c r="A1017" s="16"/>
      <c r="B1017" s="16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</row>
    <row r="1018" spans="1:31" x14ac:dyDescent="0.2">
      <c r="A1018" s="16"/>
      <c r="B1018" s="16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</row>
    <row r="1019" spans="1:31" x14ac:dyDescent="0.2">
      <c r="A1019" s="16"/>
      <c r="B1019" s="16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</row>
    <row r="1020" spans="1:31" x14ac:dyDescent="0.2">
      <c r="A1020" s="16"/>
      <c r="B1020" s="16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</row>
    <row r="1021" spans="1:31" x14ac:dyDescent="0.2">
      <c r="A1021" s="16"/>
      <c r="B1021" s="16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</row>
    <row r="1022" spans="1:31" x14ac:dyDescent="0.2">
      <c r="A1022" s="16"/>
      <c r="B1022" s="16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</row>
    <row r="1023" spans="1:31" x14ac:dyDescent="0.2">
      <c r="A1023" s="16"/>
      <c r="B1023" s="16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</row>
    <row r="1024" spans="1:31" x14ac:dyDescent="0.2">
      <c r="A1024" s="16"/>
      <c r="B1024" s="16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</row>
    <row r="1025" spans="1:31" x14ac:dyDescent="0.2">
      <c r="A1025" s="16"/>
      <c r="B1025" s="16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</row>
    <row r="1026" spans="1:31" x14ac:dyDescent="0.2">
      <c r="A1026" s="16"/>
      <c r="B1026" s="16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</row>
    <row r="1027" spans="1:31" x14ac:dyDescent="0.2">
      <c r="A1027" s="16"/>
      <c r="B1027" s="16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</row>
    <row r="1028" spans="1:31" x14ac:dyDescent="0.2">
      <c r="A1028" s="16"/>
      <c r="B1028" s="16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</row>
    <row r="1029" spans="1:31" x14ac:dyDescent="0.2">
      <c r="A1029" s="16"/>
      <c r="B1029" s="16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</row>
    <row r="1030" spans="1:31" x14ac:dyDescent="0.2">
      <c r="A1030" s="16"/>
      <c r="B1030" s="16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</row>
    <row r="1031" spans="1:31" x14ac:dyDescent="0.2">
      <c r="A1031" s="16"/>
      <c r="B1031" s="16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</row>
    <row r="1032" spans="1:31" x14ac:dyDescent="0.2">
      <c r="A1032" s="16"/>
      <c r="B1032" s="16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</row>
    <row r="1033" spans="1:31" x14ac:dyDescent="0.2">
      <c r="A1033" s="16"/>
      <c r="B1033" s="16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</row>
    <row r="1034" spans="1:31" x14ac:dyDescent="0.2">
      <c r="A1034" s="16"/>
      <c r="B1034" s="16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</row>
    <row r="1035" spans="1:31" x14ac:dyDescent="0.2">
      <c r="A1035" s="16"/>
      <c r="B1035" s="16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</row>
    <row r="1036" spans="1:31" x14ac:dyDescent="0.2">
      <c r="A1036" s="16"/>
      <c r="B1036" s="16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</row>
    <row r="1037" spans="1:31" x14ac:dyDescent="0.2">
      <c r="A1037" s="16"/>
      <c r="B1037" s="16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</row>
    <row r="1038" spans="1:31" x14ac:dyDescent="0.2">
      <c r="A1038" s="16"/>
      <c r="B1038" s="16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</row>
    <row r="1039" spans="1:31" x14ac:dyDescent="0.2">
      <c r="A1039" s="16"/>
      <c r="B1039" s="16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</row>
    <row r="1040" spans="1:31" x14ac:dyDescent="0.2">
      <c r="A1040" s="16"/>
      <c r="B1040" s="16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</row>
    <row r="1041" spans="1:31" x14ac:dyDescent="0.2">
      <c r="A1041" s="16"/>
      <c r="B1041" s="16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</row>
    <row r="1042" spans="1:31" x14ac:dyDescent="0.2">
      <c r="A1042" s="16"/>
      <c r="B1042" s="16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</row>
    <row r="1043" spans="1:31" x14ac:dyDescent="0.2">
      <c r="A1043" s="16"/>
      <c r="B1043" s="16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</row>
    <row r="1044" spans="1:31" x14ac:dyDescent="0.2">
      <c r="A1044" s="16"/>
      <c r="B1044" s="16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</row>
    <row r="1045" spans="1:31" x14ac:dyDescent="0.2">
      <c r="A1045" s="16"/>
      <c r="B1045" s="16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</row>
    <row r="1046" spans="1:31" x14ac:dyDescent="0.2">
      <c r="A1046" s="16"/>
      <c r="B1046" s="16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</row>
    <row r="1047" spans="1:31" x14ac:dyDescent="0.2">
      <c r="A1047" s="16"/>
      <c r="B1047" s="16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</row>
    <row r="1048" spans="1:31" x14ac:dyDescent="0.2">
      <c r="A1048" s="16"/>
      <c r="B1048" s="16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</row>
    <row r="1049" spans="1:31" x14ac:dyDescent="0.2">
      <c r="A1049" s="16"/>
      <c r="B1049" s="16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</row>
    <row r="1050" spans="1:31" x14ac:dyDescent="0.2">
      <c r="A1050" s="16"/>
      <c r="B1050" s="16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</row>
    <row r="1051" spans="1:31" x14ac:dyDescent="0.2">
      <c r="A1051" s="16"/>
      <c r="B1051" s="16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</row>
    <row r="1052" spans="1:31" x14ac:dyDescent="0.2">
      <c r="A1052" s="16"/>
      <c r="B1052" s="16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</row>
    <row r="1053" spans="1:31" x14ac:dyDescent="0.2">
      <c r="A1053" s="16"/>
      <c r="B1053" s="16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</row>
    <row r="1054" spans="1:31" x14ac:dyDescent="0.2">
      <c r="A1054" s="16"/>
      <c r="B1054" s="16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</row>
    <row r="1055" spans="1:31" x14ac:dyDescent="0.2">
      <c r="A1055" s="16"/>
      <c r="B1055" s="16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</row>
    <row r="1056" spans="1:31" x14ac:dyDescent="0.2">
      <c r="A1056" s="16"/>
      <c r="B1056" s="16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</row>
    <row r="1057" spans="1:31" x14ac:dyDescent="0.2">
      <c r="A1057" s="16"/>
      <c r="B1057" s="16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</row>
    <row r="1058" spans="1:31" x14ac:dyDescent="0.2">
      <c r="A1058" s="16"/>
      <c r="B1058" s="16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</row>
    <row r="1059" spans="1:31" x14ac:dyDescent="0.2">
      <c r="A1059" s="16"/>
      <c r="B1059" s="16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</row>
    <row r="1060" spans="1:31" x14ac:dyDescent="0.2">
      <c r="A1060" s="16"/>
      <c r="B1060" s="16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</row>
    <row r="1061" spans="1:31" x14ac:dyDescent="0.2">
      <c r="A1061" s="16"/>
      <c r="B1061" s="16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</row>
    <row r="1062" spans="1:31" x14ac:dyDescent="0.2">
      <c r="A1062" s="16"/>
      <c r="B1062" s="16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</row>
    <row r="1063" spans="1:31" x14ac:dyDescent="0.2">
      <c r="A1063" s="16"/>
      <c r="B1063" s="16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</row>
    <row r="1064" spans="1:31" x14ac:dyDescent="0.2">
      <c r="A1064" s="16"/>
      <c r="B1064" s="16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</row>
    <row r="1065" spans="1:31" x14ac:dyDescent="0.2">
      <c r="A1065" s="16"/>
      <c r="B1065" s="16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</row>
    <row r="1066" spans="1:31" x14ac:dyDescent="0.2">
      <c r="A1066" s="16"/>
      <c r="B1066" s="16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</row>
    <row r="1067" spans="1:31" x14ac:dyDescent="0.2">
      <c r="A1067" s="16"/>
      <c r="B1067" s="16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</row>
    <row r="1068" spans="1:31" x14ac:dyDescent="0.2">
      <c r="A1068" s="16"/>
      <c r="B1068" s="16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</row>
    <row r="1069" spans="1:31" x14ac:dyDescent="0.2">
      <c r="A1069" s="16"/>
      <c r="B1069" s="16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</row>
    <row r="1070" spans="1:31" x14ac:dyDescent="0.2">
      <c r="A1070" s="16"/>
      <c r="B1070" s="16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</row>
    <row r="1071" spans="1:31" x14ac:dyDescent="0.2">
      <c r="A1071" s="16"/>
      <c r="B1071" s="16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</row>
    <row r="1072" spans="1:31" x14ac:dyDescent="0.2">
      <c r="A1072" s="16"/>
      <c r="B1072" s="16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</row>
    <row r="1073" spans="1:31" x14ac:dyDescent="0.2">
      <c r="A1073" s="16"/>
      <c r="B1073" s="16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</row>
    <row r="1074" spans="1:31" x14ac:dyDescent="0.2">
      <c r="A1074" s="16"/>
      <c r="B1074" s="16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</row>
    <row r="1075" spans="1:31" x14ac:dyDescent="0.2">
      <c r="A1075" s="16"/>
      <c r="B1075" s="16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</row>
    <row r="1076" spans="1:31" x14ac:dyDescent="0.2">
      <c r="A1076" s="16"/>
      <c r="B1076" s="16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</row>
    <row r="1077" spans="1:31" x14ac:dyDescent="0.2">
      <c r="A1077" s="16"/>
      <c r="B1077" s="16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</row>
    <row r="1078" spans="1:31" x14ac:dyDescent="0.2">
      <c r="A1078" s="16"/>
      <c r="B1078" s="16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</row>
    <row r="1079" spans="1:31" x14ac:dyDescent="0.2">
      <c r="A1079" s="16"/>
      <c r="B1079" s="16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</row>
    <row r="1080" spans="1:31" x14ac:dyDescent="0.2">
      <c r="A1080" s="16"/>
      <c r="B1080" s="16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</row>
    <row r="1081" spans="1:31" x14ac:dyDescent="0.2">
      <c r="A1081" s="16"/>
      <c r="B1081" s="16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</row>
    <row r="1082" spans="1:31" x14ac:dyDescent="0.2">
      <c r="A1082" s="16"/>
      <c r="B1082" s="16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</row>
    <row r="1083" spans="1:31" x14ac:dyDescent="0.2">
      <c r="A1083" s="16"/>
      <c r="B1083" s="16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</row>
    <row r="1084" spans="1:31" x14ac:dyDescent="0.2">
      <c r="A1084" s="16"/>
      <c r="B1084" s="16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</row>
    <row r="1085" spans="1:31" x14ac:dyDescent="0.2">
      <c r="A1085" s="16"/>
      <c r="B1085" s="16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</row>
    <row r="1086" spans="1:31" x14ac:dyDescent="0.2">
      <c r="A1086" s="16"/>
      <c r="B1086" s="16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</row>
    <row r="1087" spans="1:31" x14ac:dyDescent="0.2">
      <c r="A1087" s="16"/>
      <c r="B1087" s="16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</row>
    <row r="1088" spans="1:31" x14ac:dyDescent="0.2">
      <c r="A1088" s="16"/>
      <c r="B1088" s="16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</row>
    <row r="1089" spans="1:31" x14ac:dyDescent="0.2">
      <c r="A1089" s="16"/>
      <c r="B1089" s="16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</row>
    <row r="1090" spans="1:31" x14ac:dyDescent="0.2">
      <c r="A1090" s="16"/>
      <c r="B1090" s="16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</row>
    <row r="1091" spans="1:31" x14ac:dyDescent="0.2">
      <c r="A1091" s="16"/>
      <c r="B1091" s="16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</row>
    <row r="1092" spans="1:31" x14ac:dyDescent="0.2">
      <c r="A1092" s="16"/>
      <c r="B1092" s="16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</row>
    <row r="1093" spans="1:31" x14ac:dyDescent="0.2">
      <c r="A1093" s="16"/>
      <c r="B1093" s="16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</row>
    <row r="1094" spans="1:31" x14ac:dyDescent="0.2">
      <c r="A1094" s="16"/>
      <c r="B1094" s="16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</row>
    <row r="1095" spans="1:31" x14ac:dyDescent="0.2">
      <c r="A1095" s="16"/>
      <c r="B1095" s="16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</row>
    <row r="1096" spans="1:31" x14ac:dyDescent="0.2">
      <c r="A1096" s="16"/>
      <c r="B1096" s="16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</row>
    <row r="1097" spans="1:31" x14ac:dyDescent="0.2">
      <c r="A1097" s="16"/>
      <c r="B1097" s="16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</row>
    <row r="1098" spans="1:31" x14ac:dyDescent="0.2">
      <c r="A1098" s="16"/>
      <c r="B1098" s="16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</row>
    <row r="1099" spans="1:31" x14ac:dyDescent="0.2">
      <c r="A1099" s="16"/>
      <c r="B1099" s="16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</row>
    <row r="1100" spans="1:31" x14ac:dyDescent="0.2">
      <c r="A1100" s="16"/>
      <c r="B1100" s="16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</row>
    <row r="1101" spans="1:31" x14ac:dyDescent="0.2">
      <c r="A1101" s="16"/>
      <c r="B1101" s="16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</row>
    <row r="1102" spans="1:31" x14ac:dyDescent="0.2">
      <c r="A1102" s="16"/>
      <c r="B1102" s="16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</row>
    <row r="1103" spans="1:31" x14ac:dyDescent="0.2">
      <c r="A1103" s="16"/>
      <c r="B1103" s="16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</row>
    <row r="1104" spans="1:31" x14ac:dyDescent="0.2">
      <c r="A1104" s="16"/>
      <c r="B1104" s="16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</row>
    <row r="1105" spans="1:31" x14ac:dyDescent="0.2">
      <c r="A1105" s="16"/>
      <c r="B1105" s="16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</row>
    <row r="1106" spans="1:31" x14ac:dyDescent="0.2">
      <c r="A1106" s="16"/>
      <c r="B1106" s="16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</row>
    <row r="1107" spans="1:31" x14ac:dyDescent="0.2">
      <c r="A1107" s="16"/>
      <c r="B1107" s="16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</row>
    <row r="1108" spans="1:31" x14ac:dyDescent="0.2">
      <c r="A1108" s="16"/>
      <c r="B1108" s="16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</row>
    <row r="1109" spans="1:31" x14ac:dyDescent="0.2">
      <c r="A1109" s="16"/>
      <c r="B1109" s="16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</row>
    <row r="1110" spans="1:31" x14ac:dyDescent="0.2">
      <c r="A1110" s="16"/>
      <c r="B1110" s="16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</row>
    <row r="1111" spans="1:31" x14ac:dyDescent="0.2">
      <c r="A1111" s="16"/>
      <c r="B1111" s="16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</row>
    <row r="1112" spans="1:31" x14ac:dyDescent="0.2">
      <c r="A1112" s="16"/>
      <c r="B1112" s="16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</row>
    <row r="1113" spans="1:31" x14ac:dyDescent="0.2">
      <c r="A1113" s="16"/>
      <c r="B1113" s="16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</row>
    <row r="1114" spans="1:31" x14ac:dyDescent="0.2">
      <c r="A1114" s="16"/>
      <c r="B1114" s="16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</row>
    <row r="1115" spans="1:31" x14ac:dyDescent="0.2">
      <c r="A1115" s="16"/>
      <c r="B1115" s="16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</row>
    <row r="1116" spans="1:31" x14ac:dyDescent="0.2">
      <c r="A1116" s="16"/>
      <c r="B1116" s="16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</row>
    <row r="1117" spans="1:31" x14ac:dyDescent="0.2">
      <c r="A1117" s="16"/>
      <c r="B1117" s="16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</row>
    <row r="1118" spans="1:31" x14ac:dyDescent="0.2">
      <c r="A1118" s="16"/>
      <c r="B1118" s="16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</row>
    <row r="1119" spans="1:31" x14ac:dyDescent="0.2">
      <c r="A1119" s="16"/>
      <c r="B1119" s="16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</row>
    <row r="1120" spans="1:31" x14ac:dyDescent="0.2">
      <c r="A1120" s="16"/>
      <c r="B1120" s="16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</row>
    <row r="1121" spans="1:31" x14ac:dyDescent="0.2">
      <c r="A1121" s="16"/>
      <c r="B1121" s="16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</row>
    <row r="1122" spans="1:31" x14ac:dyDescent="0.2">
      <c r="A1122" s="16"/>
      <c r="B1122" s="16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</row>
    <row r="1123" spans="1:31" x14ac:dyDescent="0.2">
      <c r="A1123" s="16"/>
      <c r="B1123" s="16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</row>
    <row r="1124" spans="1:31" x14ac:dyDescent="0.2">
      <c r="A1124" s="16"/>
      <c r="B1124" s="16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</row>
    <row r="1125" spans="1:31" x14ac:dyDescent="0.2">
      <c r="A1125" s="16"/>
      <c r="B1125" s="16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</row>
    <row r="1126" spans="1:31" x14ac:dyDescent="0.2">
      <c r="A1126" s="16"/>
      <c r="B1126" s="16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</row>
    <row r="1127" spans="1:31" x14ac:dyDescent="0.2">
      <c r="A1127" s="16"/>
      <c r="B1127" s="16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</row>
    <row r="1128" spans="1:31" x14ac:dyDescent="0.2">
      <c r="A1128" s="16"/>
      <c r="B1128" s="16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</row>
    <row r="1129" spans="1:31" x14ac:dyDescent="0.2">
      <c r="A1129" s="16"/>
      <c r="B1129" s="16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</row>
    <row r="1130" spans="1:31" x14ac:dyDescent="0.2">
      <c r="A1130" s="16"/>
      <c r="B1130" s="16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</row>
    <row r="1131" spans="1:31" x14ac:dyDescent="0.2">
      <c r="A1131" s="16"/>
      <c r="B1131" s="16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</row>
    <row r="1132" spans="1:31" x14ac:dyDescent="0.2">
      <c r="A1132" s="16"/>
      <c r="B1132" s="16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</row>
    <row r="1133" spans="1:31" x14ac:dyDescent="0.2">
      <c r="A1133" s="16"/>
      <c r="B1133" s="16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</row>
    <row r="1134" spans="1:31" x14ac:dyDescent="0.2">
      <c r="A1134" s="16"/>
      <c r="B1134" s="16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</row>
    <row r="1135" spans="1:31" x14ac:dyDescent="0.2">
      <c r="A1135" s="16"/>
      <c r="B1135" s="16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</row>
    <row r="1136" spans="1:31" x14ac:dyDescent="0.2">
      <c r="A1136" s="16"/>
      <c r="B1136" s="16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</row>
    <row r="1137" spans="1:31" x14ac:dyDescent="0.2">
      <c r="A1137" s="16"/>
      <c r="B1137" s="16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</row>
    <row r="1138" spans="1:31" x14ac:dyDescent="0.2">
      <c r="A1138" s="16"/>
      <c r="B1138" s="16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</row>
    <row r="1139" spans="1:31" x14ac:dyDescent="0.2">
      <c r="A1139" s="16"/>
      <c r="B1139" s="16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</row>
    <row r="1140" spans="1:31" x14ac:dyDescent="0.2">
      <c r="A1140" s="16"/>
      <c r="B1140" s="16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</row>
    <row r="1141" spans="1:31" x14ac:dyDescent="0.2">
      <c r="A1141" s="16"/>
      <c r="B1141" s="16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</row>
    <row r="1142" spans="1:31" x14ac:dyDescent="0.2">
      <c r="A1142" s="16"/>
      <c r="B1142" s="16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</row>
    <row r="1143" spans="1:31" x14ac:dyDescent="0.2">
      <c r="A1143" s="16"/>
      <c r="B1143" s="16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</row>
    <row r="1144" spans="1:31" x14ac:dyDescent="0.2">
      <c r="A1144" s="16"/>
      <c r="B1144" s="16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</row>
    <row r="1145" spans="1:31" x14ac:dyDescent="0.2">
      <c r="A1145" s="16"/>
      <c r="B1145" s="16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</row>
    <row r="1146" spans="1:31" x14ac:dyDescent="0.2">
      <c r="A1146" s="16"/>
      <c r="B1146" s="16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</row>
    <row r="1147" spans="1:31" x14ac:dyDescent="0.2">
      <c r="A1147" s="16"/>
      <c r="B1147" s="16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</row>
    <row r="1148" spans="1:31" x14ac:dyDescent="0.2">
      <c r="A1148" s="16"/>
      <c r="B1148" s="16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</row>
    <row r="1149" spans="1:31" x14ac:dyDescent="0.2">
      <c r="A1149" s="16"/>
      <c r="B1149" s="16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</row>
    <row r="1150" spans="1:31" x14ac:dyDescent="0.2">
      <c r="A1150" s="16"/>
      <c r="B1150" s="16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</row>
    <row r="1151" spans="1:31" x14ac:dyDescent="0.2">
      <c r="A1151" s="16"/>
      <c r="B1151" s="16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</row>
    <row r="1152" spans="1:31" x14ac:dyDescent="0.2">
      <c r="A1152" s="16"/>
      <c r="B1152" s="16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</row>
    <row r="1153" spans="1:31" x14ac:dyDescent="0.2">
      <c r="A1153" s="16"/>
      <c r="B1153" s="16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</row>
    <row r="1154" spans="1:31" x14ac:dyDescent="0.2">
      <c r="A1154" s="16"/>
      <c r="B1154" s="16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</row>
    <row r="1155" spans="1:31" x14ac:dyDescent="0.2">
      <c r="A1155" s="16"/>
      <c r="B1155" s="16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</row>
    <row r="1156" spans="1:31" x14ac:dyDescent="0.2">
      <c r="A1156" s="16"/>
      <c r="B1156" s="16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</row>
    <row r="1157" spans="1:31" x14ac:dyDescent="0.2">
      <c r="A1157" s="16"/>
      <c r="B1157" s="16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</row>
    <row r="1158" spans="1:31" x14ac:dyDescent="0.2">
      <c r="A1158" s="16"/>
      <c r="B1158" s="16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</row>
    <row r="1159" spans="1:31" x14ac:dyDescent="0.2">
      <c r="A1159" s="16"/>
      <c r="B1159" s="16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</row>
    <row r="1160" spans="1:31" x14ac:dyDescent="0.2">
      <c r="A1160" s="16"/>
      <c r="B1160" s="16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</row>
    <row r="1161" spans="1:31" x14ac:dyDescent="0.2">
      <c r="A1161" s="16"/>
      <c r="B1161" s="16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</row>
    <row r="1162" spans="1:31" x14ac:dyDescent="0.2">
      <c r="A1162" s="16"/>
      <c r="B1162" s="16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</row>
    <row r="1163" spans="1:31" x14ac:dyDescent="0.2">
      <c r="A1163" s="16"/>
      <c r="B1163" s="16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</row>
    <row r="1164" spans="1:31" x14ac:dyDescent="0.2">
      <c r="A1164" s="16"/>
      <c r="B1164" s="16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</row>
    <row r="1165" spans="1:31" x14ac:dyDescent="0.2">
      <c r="A1165" s="16"/>
      <c r="B1165" s="16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</row>
    <row r="1166" spans="1:31" x14ac:dyDescent="0.2">
      <c r="A1166" s="16"/>
      <c r="B1166" s="16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</row>
    <row r="1167" spans="1:31" x14ac:dyDescent="0.2">
      <c r="A1167" s="16"/>
      <c r="B1167" s="16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</row>
    <row r="1168" spans="1:31" x14ac:dyDescent="0.2">
      <c r="A1168" s="16"/>
      <c r="B1168" s="16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</row>
    <row r="1169" spans="1:31" x14ac:dyDescent="0.2">
      <c r="A1169" s="16"/>
      <c r="B1169" s="16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</row>
    <row r="1170" spans="1:31" x14ac:dyDescent="0.2">
      <c r="A1170" s="16"/>
      <c r="B1170" s="16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</row>
    <row r="1171" spans="1:31" x14ac:dyDescent="0.2">
      <c r="A1171" s="16"/>
      <c r="B1171" s="16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</row>
    <row r="1172" spans="1:31" x14ac:dyDescent="0.2">
      <c r="A1172" s="16"/>
      <c r="B1172" s="16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</row>
    <row r="1173" spans="1:31" x14ac:dyDescent="0.2">
      <c r="A1173" s="16"/>
      <c r="B1173" s="16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</row>
    <row r="1174" spans="1:31" x14ac:dyDescent="0.2">
      <c r="A1174" s="16"/>
      <c r="B1174" s="16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</row>
    <row r="1175" spans="1:31" x14ac:dyDescent="0.2">
      <c r="A1175" s="16"/>
      <c r="B1175" s="16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</row>
    <row r="1176" spans="1:31" x14ac:dyDescent="0.2">
      <c r="A1176" s="16"/>
      <c r="B1176" s="16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</row>
    <row r="1177" spans="1:31" x14ac:dyDescent="0.2">
      <c r="A1177" s="16"/>
      <c r="B1177" s="16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</row>
    <row r="1178" spans="1:31" x14ac:dyDescent="0.2">
      <c r="A1178" s="16"/>
      <c r="B1178" s="16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</row>
    <row r="1179" spans="1:31" x14ac:dyDescent="0.2">
      <c r="A1179" s="16"/>
      <c r="B1179" s="16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</row>
    <row r="1180" spans="1:31" x14ac:dyDescent="0.2">
      <c r="A1180" s="16"/>
      <c r="B1180" s="16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</row>
    <row r="1181" spans="1:31" x14ac:dyDescent="0.2">
      <c r="A1181" s="16"/>
      <c r="B1181" s="16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</row>
    <row r="1182" spans="1:31" x14ac:dyDescent="0.2">
      <c r="A1182" s="16"/>
      <c r="B1182" s="16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</row>
    <row r="1183" spans="1:31" x14ac:dyDescent="0.2">
      <c r="A1183" s="16"/>
      <c r="B1183" s="16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</row>
    <row r="1184" spans="1:31" x14ac:dyDescent="0.2">
      <c r="A1184" s="16"/>
      <c r="B1184" s="16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</row>
    <row r="1185" spans="1:31" x14ac:dyDescent="0.2">
      <c r="A1185" s="16"/>
      <c r="B1185" s="16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</row>
    <row r="1186" spans="1:31" x14ac:dyDescent="0.2">
      <c r="A1186" s="16"/>
      <c r="B1186" s="16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</row>
    <row r="1187" spans="1:31" x14ac:dyDescent="0.2">
      <c r="A1187" s="16"/>
      <c r="B1187" s="16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</row>
    <row r="1188" spans="1:31" x14ac:dyDescent="0.2">
      <c r="A1188" s="16"/>
      <c r="B1188" s="16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</row>
    <row r="1189" spans="1:31" x14ac:dyDescent="0.2">
      <c r="A1189" s="16"/>
      <c r="B1189" s="16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</row>
    <row r="1190" spans="1:31" x14ac:dyDescent="0.2">
      <c r="A1190" s="16"/>
      <c r="B1190" s="16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</row>
    <row r="1191" spans="1:31" x14ac:dyDescent="0.2">
      <c r="A1191" s="16"/>
      <c r="B1191" s="16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</row>
    <row r="1192" spans="1:31" x14ac:dyDescent="0.2">
      <c r="A1192" s="16"/>
      <c r="B1192" s="16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</row>
    <row r="1193" spans="1:31" x14ac:dyDescent="0.2">
      <c r="A1193" s="16"/>
      <c r="B1193" s="16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</row>
    <row r="1194" spans="1:31" x14ac:dyDescent="0.2">
      <c r="A1194" s="16"/>
      <c r="B1194" s="16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</row>
    <row r="1195" spans="1:31" x14ac:dyDescent="0.2">
      <c r="A1195" s="16"/>
      <c r="B1195" s="16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</row>
    <row r="1196" spans="1:31" x14ac:dyDescent="0.2">
      <c r="A1196" s="16"/>
      <c r="B1196" s="16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</row>
    <row r="1197" spans="1:31" x14ac:dyDescent="0.2">
      <c r="A1197" s="16"/>
      <c r="B1197" s="16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</row>
    <row r="1198" spans="1:31" x14ac:dyDescent="0.2">
      <c r="A1198" s="16"/>
      <c r="B1198" s="16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</row>
    <row r="1199" spans="1:31" x14ac:dyDescent="0.2">
      <c r="A1199" s="16"/>
      <c r="B1199" s="16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</row>
    <row r="1200" spans="1:31" x14ac:dyDescent="0.2">
      <c r="A1200" s="16"/>
      <c r="B1200" s="16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</row>
    <row r="1201" spans="1:31" x14ac:dyDescent="0.2">
      <c r="A1201" s="16"/>
      <c r="B1201" s="16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</row>
    <row r="1202" spans="1:31" x14ac:dyDescent="0.2">
      <c r="A1202" s="16"/>
      <c r="B1202" s="16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</row>
    <row r="1203" spans="1:31" x14ac:dyDescent="0.2">
      <c r="A1203" s="16"/>
      <c r="B1203" s="16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</row>
    <row r="1204" spans="1:31" x14ac:dyDescent="0.2">
      <c r="A1204" s="16"/>
      <c r="B1204" s="16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</row>
    <row r="1205" spans="1:31" x14ac:dyDescent="0.2">
      <c r="A1205" s="16"/>
      <c r="B1205" s="16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</row>
    <row r="1206" spans="1:31" x14ac:dyDescent="0.2">
      <c r="A1206" s="16"/>
      <c r="B1206" s="16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</row>
    <row r="1207" spans="1:31" x14ac:dyDescent="0.2">
      <c r="A1207" s="16"/>
      <c r="B1207" s="16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</row>
    <row r="1208" spans="1:31" x14ac:dyDescent="0.2">
      <c r="A1208" s="16"/>
      <c r="B1208" s="16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</row>
    <row r="1209" spans="1:31" x14ac:dyDescent="0.2">
      <c r="A1209" s="16"/>
      <c r="B1209" s="16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</row>
    <row r="1210" spans="1:31" x14ac:dyDescent="0.2">
      <c r="A1210" s="16"/>
      <c r="B1210" s="16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</row>
    <row r="1211" spans="1:31" x14ac:dyDescent="0.2">
      <c r="A1211" s="16"/>
      <c r="B1211" s="16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</row>
    <row r="1212" spans="1:31" x14ac:dyDescent="0.2">
      <c r="A1212" s="16"/>
      <c r="B1212" s="16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</row>
    <row r="1213" spans="1:31" x14ac:dyDescent="0.2">
      <c r="A1213" s="16"/>
      <c r="B1213" s="16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</row>
    <row r="1214" spans="1:31" x14ac:dyDescent="0.2">
      <c r="A1214" s="16"/>
      <c r="B1214" s="16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</row>
    <row r="1215" spans="1:31" x14ac:dyDescent="0.2">
      <c r="A1215" s="16"/>
      <c r="B1215" s="16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</row>
    <row r="1216" spans="1:31" x14ac:dyDescent="0.2">
      <c r="A1216" s="16"/>
      <c r="B1216" s="16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</row>
    <row r="1217" spans="1:31" x14ac:dyDescent="0.2">
      <c r="A1217" s="16"/>
      <c r="B1217" s="16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</row>
    <row r="1218" spans="1:31" x14ac:dyDescent="0.2">
      <c r="A1218" s="16"/>
      <c r="B1218" s="16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</row>
    <row r="1219" spans="1:31" x14ac:dyDescent="0.2">
      <c r="A1219" s="16"/>
      <c r="B1219" s="16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</row>
    <row r="1220" spans="1:31" x14ac:dyDescent="0.2">
      <c r="A1220" s="16"/>
      <c r="B1220" s="16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</row>
    <row r="1221" spans="1:31" x14ac:dyDescent="0.2">
      <c r="A1221" s="16"/>
      <c r="B1221" s="16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</row>
    <row r="1222" spans="1:31" x14ac:dyDescent="0.2">
      <c r="A1222" s="16"/>
      <c r="B1222" s="16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</row>
    <row r="1223" spans="1:31" x14ac:dyDescent="0.2">
      <c r="A1223" s="16"/>
      <c r="B1223" s="16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</row>
    <row r="1224" spans="1:31" x14ac:dyDescent="0.2">
      <c r="A1224" s="16"/>
      <c r="B1224" s="16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</row>
    <row r="1225" spans="1:31" x14ac:dyDescent="0.2">
      <c r="A1225" s="16"/>
      <c r="B1225" s="16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</row>
    <row r="1226" spans="1:31" x14ac:dyDescent="0.2">
      <c r="A1226" s="16"/>
      <c r="B1226" s="16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</row>
    <row r="1227" spans="1:31" x14ac:dyDescent="0.2">
      <c r="A1227" s="16"/>
      <c r="B1227" s="16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</row>
    <row r="1228" spans="1:31" x14ac:dyDescent="0.2">
      <c r="A1228" s="16"/>
      <c r="B1228" s="16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</row>
    <row r="1229" spans="1:31" x14ac:dyDescent="0.2">
      <c r="A1229" s="16"/>
      <c r="B1229" s="16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</row>
    <row r="1230" spans="1:31" x14ac:dyDescent="0.2">
      <c r="A1230" s="16"/>
      <c r="B1230" s="16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</row>
    <row r="1231" spans="1:31" x14ac:dyDescent="0.2">
      <c r="A1231" s="16"/>
      <c r="B1231" s="16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</row>
    <row r="1232" spans="1:31" x14ac:dyDescent="0.2">
      <c r="A1232" s="16"/>
      <c r="B1232" s="16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</row>
    <row r="1233" spans="1:31" x14ac:dyDescent="0.2">
      <c r="A1233" s="16"/>
      <c r="B1233" s="16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</row>
    <row r="1234" spans="1:31" x14ac:dyDescent="0.2">
      <c r="A1234" s="16"/>
      <c r="B1234" s="16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</row>
    <row r="1235" spans="1:31" x14ac:dyDescent="0.2">
      <c r="A1235" s="16"/>
      <c r="B1235" s="16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</row>
    <row r="1236" spans="1:31" x14ac:dyDescent="0.2">
      <c r="A1236" s="16"/>
      <c r="B1236" s="16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</row>
    <row r="1237" spans="1:31" x14ac:dyDescent="0.2">
      <c r="A1237" s="16"/>
      <c r="B1237" s="16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</row>
    <row r="1238" spans="1:31" x14ac:dyDescent="0.2">
      <c r="A1238" s="16"/>
      <c r="B1238" s="16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</row>
    <row r="1239" spans="1:31" x14ac:dyDescent="0.2">
      <c r="A1239" s="16"/>
      <c r="B1239" s="16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</row>
    <row r="1240" spans="1:31" x14ac:dyDescent="0.2">
      <c r="A1240" s="16"/>
      <c r="B1240" s="16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</row>
    <row r="1241" spans="1:31" x14ac:dyDescent="0.2">
      <c r="A1241" s="16"/>
      <c r="B1241" s="16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</row>
    <row r="1242" spans="1:31" x14ac:dyDescent="0.2">
      <c r="A1242" s="16"/>
      <c r="B1242" s="16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</row>
    <row r="1243" spans="1:31" x14ac:dyDescent="0.2">
      <c r="A1243" s="16"/>
      <c r="B1243" s="16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</row>
    <row r="1244" spans="1:31" x14ac:dyDescent="0.2">
      <c r="A1244" s="16"/>
      <c r="B1244" s="16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</row>
    <row r="1245" spans="1:31" x14ac:dyDescent="0.2">
      <c r="A1245" s="16"/>
      <c r="B1245" s="16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</row>
    <row r="1246" spans="1:31" x14ac:dyDescent="0.2">
      <c r="A1246" s="16"/>
      <c r="B1246" s="16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</row>
    <row r="1247" spans="1:31" x14ac:dyDescent="0.2">
      <c r="A1247" s="16"/>
      <c r="B1247" s="16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</row>
    <row r="1248" spans="1:31" x14ac:dyDescent="0.2">
      <c r="A1248" s="16"/>
      <c r="B1248" s="16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</row>
    <row r="1249" spans="1:31" x14ac:dyDescent="0.2">
      <c r="A1249" s="16"/>
      <c r="B1249" s="16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</row>
    <row r="1250" spans="1:31" x14ac:dyDescent="0.2">
      <c r="A1250" s="16"/>
      <c r="B1250" s="16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</row>
    <row r="1251" spans="1:31" x14ac:dyDescent="0.2">
      <c r="A1251" s="16"/>
      <c r="B1251" s="16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</row>
    <row r="1252" spans="1:31" x14ac:dyDescent="0.2">
      <c r="A1252" s="16"/>
      <c r="B1252" s="16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</row>
    <row r="1253" spans="1:31" x14ac:dyDescent="0.2">
      <c r="A1253" s="16"/>
      <c r="B1253" s="16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</row>
    <row r="1254" spans="1:31" x14ac:dyDescent="0.2">
      <c r="A1254" s="16"/>
      <c r="B1254" s="16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</row>
    <row r="1255" spans="1:31" x14ac:dyDescent="0.2">
      <c r="A1255" s="16"/>
      <c r="B1255" s="16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</row>
    <row r="1256" spans="1:31" x14ac:dyDescent="0.2">
      <c r="A1256" s="16"/>
      <c r="B1256" s="16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</row>
    <row r="1257" spans="1:31" x14ac:dyDescent="0.2">
      <c r="A1257" s="16"/>
      <c r="B1257" s="16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</row>
    <row r="1258" spans="1:31" x14ac:dyDescent="0.2">
      <c r="A1258" s="16"/>
      <c r="B1258" s="16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</row>
    <row r="1259" spans="1:31" x14ac:dyDescent="0.2">
      <c r="A1259" s="16"/>
      <c r="B1259" s="16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</row>
    <row r="1260" spans="1:31" x14ac:dyDescent="0.2">
      <c r="A1260" s="16"/>
      <c r="B1260" s="16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</row>
    <row r="1261" spans="1:31" x14ac:dyDescent="0.2">
      <c r="A1261" s="16"/>
      <c r="B1261" s="16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</row>
    <row r="1262" spans="1:31" x14ac:dyDescent="0.2">
      <c r="A1262" s="16"/>
      <c r="B1262" s="16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</row>
    <row r="1263" spans="1:31" x14ac:dyDescent="0.2">
      <c r="A1263" s="16"/>
      <c r="B1263" s="16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</row>
    <row r="1264" spans="1:31" x14ac:dyDescent="0.2">
      <c r="A1264" s="16"/>
      <c r="B1264" s="16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</row>
    <row r="1265" spans="1:31" x14ac:dyDescent="0.2">
      <c r="A1265" s="16"/>
      <c r="B1265" s="16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</row>
    <row r="1266" spans="1:31" x14ac:dyDescent="0.2">
      <c r="A1266" s="16"/>
      <c r="B1266" s="16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</row>
    <row r="1267" spans="1:31" x14ac:dyDescent="0.2">
      <c r="A1267" s="16"/>
      <c r="B1267" s="16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</row>
    <row r="1268" spans="1:31" x14ac:dyDescent="0.2">
      <c r="A1268" s="16"/>
      <c r="B1268" s="16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</row>
    <row r="1269" spans="1:31" x14ac:dyDescent="0.2">
      <c r="A1269" s="16"/>
      <c r="B1269" s="16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</row>
    <row r="1270" spans="1:31" x14ac:dyDescent="0.2">
      <c r="A1270" s="16"/>
      <c r="B1270" s="16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</row>
    <row r="1271" spans="1:31" x14ac:dyDescent="0.2">
      <c r="A1271" s="16"/>
      <c r="B1271" s="16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</row>
    <row r="1272" spans="1:31" x14ac:dyDescent="0.2">
      <c r="A1272" s="16"/>
      <c r="B1272" s="16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</row>
    <row r="1273" spans="1:31" x14ac:dyDescent="0.2">
      <c r="A1273" s="16"/>
      <c r="B1273" s="16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</row>
    <row r="1274" spans="1:31" x14ac:dyDescent="0.2">
      <c r="A1274" s="16"/>
      <c r="B1274" s="16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</row>
    <row r="1275" spans="1:31" x14ac:dyDescent="0.2">
      <c r="A1275" s="16"/>
      <c r="B1275" s="16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</row>
    <row r="1276" spans="1:31" x14ac:dyDescent="0.2">
      <c r="A1276" s="16"/>
      <c r="B1276" s="16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</row>
    <row r="1277" spans="1:31" x14ac:dyDescent="0.2">
      <c r="A1277" s="16"/>
      <c r="B1277" s="16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</row>
    <row r="1278" spans="1:31" x14ac:dyDescent="0.2">
      <c r="A1278" s="16"/>
      <c r="B1278" s="16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</row>
    <row r="1279" spans="1:31" x14ac:dyDescent="0.2">
      <c r="A1279" s="16"/>
      <c r="B1279" s="16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</row>
    <row r="1280" spans="1:31" x14ac:dyDescent="0.2">
      <c r="A1280" s="16"/>
      <c r="B1280" s="16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</row>
    <row r="1281" spans="1:31" x14ac:dyDescent="0.2">
      <c r="A1281" s="16"/>
      <c r="B1281" s="16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</row>
    <row r="1282" spans="1:31" x14ac:dyDescent="0.2">
      <c r="A1282" s="16"/>
      <c r="B1282" s="16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</row>
    <row r="1283" spans="1:31" x14ac:dyDescent="0.2">
      <c r="A1283" s="16"/>
      <c r="B1283" s="16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</row>
    <row r="1284" spans="1:31" x14ac:dyDescent="0.2">
      <c r="A1284" s="16"/>
      <c r="B1284" s="16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</row>
    <row r="1285" spans="1:31" x14ac:dyDescent="0.2">
      <c r="A1285" s="16"/>
      <c r="B1285" s="16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</row>
    <row r="1286" spans="1:31" x14ac:dyDescent="0.2">
      <c r="A1286" s="16"/>
      <c r="B1286" s="16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</row>
    <row r="1287" spans="1:31" x14ac:dyDescent="0.2">
      <c r="A1287" s="16"/>
      <c r="B1287" s="16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</row>
    <row r="1288" spans="1:31" x14ac:dyDescent="0.2">
      <c r="A1288" s="16"/>
      <c r="B1288" s="16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</row>
    <row r="1289" spans="1:31" x14ac:dyDescent="0.2">
      <c r="A1289" s="16"/>
      <c r="B1289" s="16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</row>
    <row r="1290" spans="1:31" x14ac:dyDescent="0.2">
      <c r="A1290" s="16"/>
      <c r="B1290" s="16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</row>
    <row r="1291" spans="1:31" x14ac:dyDescent="0.2">
      <c r="A1291" s="16"/>
      <c r="B1291" s="16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</row>
    <row r="1292" spans="1:31" x14ac:dyDescent="0.2">
      <c r="A1292" s="16"/>
      <c r="B1292" s="16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</row>
    <row r="1293" spans="1:31" x14ac:dyDescent="0.2">
      <c r="A1293" s="16"/>
      <c r="B1293" s="16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</row>
    <row r="1294" spans="1:31" x14ac:dyDescent="0.2">
      <c r="A1294" s="16"/>
      <c r="B1294" s="16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</row>
    <row r="1295" spans="1:31" x14ac:dyDescent="0.2">
      <c r="A1295" s="16"/>
      <c r="B1295" s="16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</row>
    <row r="1296" spans="1:31" x14ac:dyDescent="0.2">
      <c r="A1296" s="16"/>
      <c r="B1296" s="16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</row>
    <row r="1297" spans="1:31" x14ac:dyDescent="0.2">
      <c r="A1297" s="16"/>
      <c r="B1297" s="16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</row>
    <row r="1298" spans="1:31" x14ac:dyDescent="0.2">
      <c r="A1298" s="16"/>
      <c r="B1298" s="16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</row>
    <row r="1299" spans="1:31" x14ac:dyDescent="0.2">
      <c r="A1299" s="16"/>
      <c r="B1299" s="16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</row>
    <row r="1300" spans="1:31" x14ac:dyDescent="0.2">
      <c r="A1300" s="16"/>
      <c r="B1300" s="16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</row>
    <row r="1301" spans="1:31" x14ac:dyDescent="0.2">
      <c r="A1301" s="16"/>
      <c r="B1301" s="16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</row>
    <row r="1302" spans="1:31" x14ac:dyDescent="0.2">
      <c r="A1302" s="16"/>
      <c r="B1302" s="16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</row>
    <row r="1303" spans="1:31" x14ac:dyDescent="0.2">
      <c r="A1303" s="16"/>
      <c r="B1303" s="16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</row>
    <row r="1304" spans="1:31" x14ac:dyDescent="0.2">
      <c r="A1304" s="16"/>
      <c r="B1304" s="16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</row>
    <row r="1305" spans="1:31" x14ac:dyDescent="0.2">
      <c r="A1305" s="16"/>
      <c r="B1305" s="16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</row>
    <row r="1306" spans="1:31" x14ac:dyDescent="0.2">
      <c r="A1306" s="16"/>
      <c r="B1306" s="16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</row>
    <row r="1307" spans="1:31" x14ac:dyDescent="0.2">
      <c r="A1307" s="16"/>
      <c r="B1307" s="16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</row>
  </sheetData>
  <sheetProtection sheet="1" objects="1" scenarios="1"/>
  <mergeCells count="4">
    <mergeCell ref="O3:O4"/>
    <mergeCell ref="A3:A4"/>
    <mergeCell ref="B3:B4"/>
    <mergeCell ref="C3:N3"/>
  </mergeCells>
  <phoneticPr fontId="0" type="noConversion"/>
  <printOptions horizontalCentered="1"/>
  <pageMargins left="0.39370078740157483" right="0.39370078740157483" top="1.1811023622047245" bottom="0.78740157480314965" header="0.51181102362204722" footer="0.51181102362204722"/>
  <pageSetup paperSize="9" scale="75" orientation="landscape" r:id="rId1"/>
  <headerFooter alignWithMargins="0">
    <oddHeader>&amp;L&amp;F&amp;R&amp;A</oddHeader>
    <oddFooter>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84" workbookViewId="0">
      <pane xSplit="2" ySplit="2" topLeftCell="C3" activePane="bottomRight" state="frozen"/>
      <selection activeCell="B20" sqref="B20"/>
      <selection pane="topRight" activeCell="B20" sqref="B20"/>
      <selection pane="bottomLeft" activeCell="B20" sqref="B20"/>
      <selection pane="bottomRight" activeCell="E22" sqref="E22"/>
    </sheetView>
  </sheetViews>
  <sheetFormatPr defaultRowHeight="12" x14ac:dyDescent="0.2"/>
  <cols>
    <col min="1" max="1" width="3.7109375" style="23" customWidth="1"/>
    <col min="2" max="2" width="26" style="24" customWidth="1"/>
    <col min="3" max="9" width="9.7109375" style="23" customWidth="1"/>
    <col min="10" max="14" width="9.7109375" style="25" customWidth="1"/>
    <col min="15" max="15" width="9.7109375" style="23" customWidth="1"/>
    <col min="16" max="16" width="11.28515625" style="23" customWidth="1"/>
    <col min="17" max="16384" width="9.140625" style="24"/>
  </cols>
  <sheetData>
    <row r="1" spans="1:16" s="53" customFormat="1" ht="28.15" customHeight="1" thickBot="1" x14ac:dyDescent="0.25">
      <c r="A1" s="50"/>
      <c r="B1" s="51" t="s">
        <v>64</v>
      </c>
      <c r="C1" s="52"/>
      <c r="D1" s="52"/>
      <c r="E1" s="52"/>
      <c r="F1" s="52"/>
      <c r="G1" s="52"/>
      <c r="H1" s="52"/>
      <c r="I1" s="52"/>
      <c r="J1" s="50"/>
      <c r="K1" s="50"/>
      <c r="L1" s="50"/>
      <c r="M1" s="50"/>
      <c r="N1" s="50"/>
      <c r="O1" s="50"/>
      <c r="P1" s="50"/>
    </row>
    <row r="2" spans="1:16" s="31" customFormat="1" ht="24.75" thickBot="1" x14ac:dyDescent="0.25">
      <c r="A2" s="26" t="s">
        <v>5</v>
      </c>
      <c r="B2" s="27" t="s">
        <v>6</v>
      </c>
      <c r="C2" s="28">
        <v>0</v>
      </c>
      <c r="D2" s="28">
        <v>1</v>
      </c>
      <c r="E2" s="28">
        <v>2</v>
      </c>
      <c r="F2" s="28">
        <v>3</v>
      </c>
      <c r="G2" s="28">
        <v>4</v>
      </c>
      <c r="H2" s="28">
        <v>5</v>
      </c>
      <c r="I2" s="28">
        <v>6</v>
      </c>
      <c r="J2" s="28">
        <v>7</v>
      </c>
      <c r="K2" s="28">
        <v>8</v>
      </c>
      <c r="L2" s="28">
        <v>9</v>
      </c>
      <c r="M2" s="28">
        <v>10</v>
      </c>
      <c r="N2" s="28">
        <v>11</v>
      </c>
      <c r="O2" s="29">
        <v>12</v>
      </c>
      <c r="P2" s="30" t="s">
        <v>23</v>
      </c>
    </row>
    <row r="3" spans="1:16" s="34" customFormat="1" ht="24.75" thickTop="1" x14ac:dyDescent="0.2">
      <c r="A3" s="32" t="s">
        <v>18</v>
      </c>
      <c r="B3" s="33" t="s">
        <v>24</v>
      </c>
      <c r="C3" s="111">
        <v>0</v>
      </c>
      <c r="D3" s="112">
        <f t="shared" ref="D3:O3" si="0">C28</f>
        <v>0</v>
      </c>
      <c r="E3" s="112">
        <f t="shared" si="0"/>
        <v>0</v>
      </c>
      <c r="F3" s="112">
        <f t="shared" si="0"/>
        <v>0</v>
      </c>
      <c r="G3" s="112">
        <f t="shared" si="0"/>
        <v>0</v>
      </c>
      <c r="H3" s="112">
        <f t="shared" si="0"/>
        <v>0</v>
      </c>
      <c r="I3" s="112">
        <f t="shared" si="0"/>
        <v>0</v>
      </c>
      <c r="J3" s="112">
        <f t="shared" si="0"/>
        <v>0</v>
      </c>
      <c r="K3" s="112">
        <f t="shared" si="0"/>
        <v>0</v>
      </c>
      <c r="L3" s="112">
        <f t="shared" si="0"/>
        <v>0</v>
      </c>
      <c r="M3" s="112">
        <f t="shared" si="0"/>
        <v>0</v>
      </c>
      <c r="N3" s="112">
        <f t="shared" si="0"/>
        <v>0</v>
      </c>
      <c r="O3" s="112">
        <f t="shared" si="0"/>
        <v>0</v>
      </c>
      <c r="P3" s="113"/>
    </row>
    <row r="4" spans="1:16" s="37" customFormat="1" ht="34.9" customHeight="1" x14ac:dyDescent="0.2">
      <c r="A4" s="35" t="s">
        <v>9</v>
      </c>
      <c r="B4" s="36" t="s">
        <v>25</v>
      </c>
      <c r="C4" s="114">
        <f>'Исходные данные'!B9</f>
        <v>0</v>
      </c>
      <c r="D4" s="114">
        <f>'Исходные данные'!C9</f>
        <v>0</v>
      </c>
      <c r="E4" s="114">
        <f>'Исходные данные'!D9</f>
        <v>0</v>
      </c>
      <c r="F4" s="114">
        <f>'Исходные данные'!E9</f>
        <v>0</v>
      </c>
      <c r="G4" s="114">
        <f>'Исходные данные'!F9</f>
        <v>0</v>
      </c>
      <c r="H4" s="114">
        <f>'Исходные данные'!G9</f>
        <v>0</v>
      </c>
      <c r="I4" s="114">
        <f>'Исходные данные'!H9</f>
        <v>0</v>
      </c>
      <c r="J4" s="114">
        <f>'Исходные данные'!I9</f>
        <v>0</v>
      </c>
      <c r="K4" s="114">
        <f>'Исходные данные'!J9</f>
        <v>0</v>
      </c>
      <c r="L4" s="114">
        <f>'Исходные данные'!K9</f>
        <v>0</v>
      </c>
      <c r="M4" s="114">
        <f>'Исходные данные'!L9</f>
        <v>0</v>
      </c>
      <c r="N4" s="114">
        <f>'Исходные данные'!M9</f>
        <v>0</v>
      </c>
      <c r="O4" s="114">
        <f>'Исходные данные'!N9</f>
        <v>0</v>
      </c>
      <c r="P4" s="115">
        <f t="shared" ref="P4:P27" si="1">SUM(C4:O4)</f>
        <v>0</v>
      </c>
    </row>
    <row r="5" spans="1:16" s="37" customFormat="1" x14ac:dyDescent="0.2">
      <c r="A5" s="38" t="s">
        <v>10</v>
      </c>
      <c r="B5" s="39" t="s">
        <v>26</v>
      </c>
      <c r="C5" s="116">
        <f>'Исходные данные'!B16</f>
        <v>0</v>
      </c>
      <c r="D5" s="116">
        <f>'Исходные данные'!C16</f>
        <v>0</v>
      </c>
      <c r="E5" s="116">
        <f>'Исходные данные'!D16</f>
        <v>0</v>
      </c>
      <c r="F5" s="116">
        <f>'Исходные данные'!E16</f>
        <v>0</v>
      </c>
      <c r="G5" s="116">
        <f>'Исходные данные'!F16</f>
        <v>0</v>
      </c>
      <c r="H5" s="116">
        <f>'Исходные данные'!G16</f>
        <v>0</v>
      </c>
      <c r="I5" s="116">
        <f>'Исходные данные'!H16</f>
        <v>0</v>
      </c>
      <c r="J5" s="116">
        <f>'Исходные данные'!I16</f>
        <v>0</v>
      </c>
      <c r="K5" s="116">
        <f>'Исходные данные'!J16</f>
        <v>0</v>
      </c>
      <c r="L5" s="116">
        <f>'Исходные данные'!K16</f>
        <v>0</v>
      </c>
      <c r="M5" s="116">
        <f>'Исходные данные'!L16</f>
        <v>0</v>
      </c>
      <c r="N5" s="116">
        <f>'Исходные данные'!M16</f>
        <v>0</v>
      </c>
      <c r="O5" s="116">
        <f>'Исходные данные'!N16</f>
        <v>0</v>
      </c>
      <c r="P5" s="115">
        <f t="shared" si="1"/>
        <v>0</v>
      </c>
    </row>
    <row r="6" spans="1:16" s="34" customFormat="1" x14ac:dyDescent="0.2">
      <c r="A6" s="40" t="s">
        <v>11</v>
      </c>
      <c r="B6" s="41" t="s">
        <v>27</v>
      </c>
      <c r="C6" s="117">
        <f t="shared" ref="C6:O6" si="2">C4+C5</f>
        <v>0</v>
      </c>
      <c r="D6" s="117">
        <f t="shared" si="2"/>
        <v>0</v>
      </c>
      <c r="E6" s="117">
        <f t="shared" si="2"/>
        <v>0</v>
      </c>
      <c r="F6" s="117">
        <f t="shared" si="2"/>
        <v>0</v>
      </c>
      <c r="G6" s="117">
        <f t="shared" si="2"/>
        <v>0</v>
      </c>
      <c r="H6" s="117">
        <f t="shared" si="2"/>
        <v>0</v>
      </c>
      <c r="I6" s="117">
        <f t="shared" si="2"/>
        <v>0</v>
      </c>
      <c r="J6" s="117">
        <f t="shared" si="2"/>
        <v>0</v>
      </c>
      <c r="K6" s="117">
        <f t="shared" si="2"/>
        <v>0</v>
      </c>
      <c r="L6" s="117">
        <f t="shared" si="2"/>
        <v>0</v>
      </c>
      <c r="M6" s="117">
        <f t="shared" si="2"/>
        <v>0</v>
      </c>
      <c r="N6" s="117">
        <f t="shared" si="2"/>
        <v>0</v>
      </c>
      <c r="O6" s="117">
        <f t="shared" si="2"/>
        <v>0</v>
      </c>
      <c r="P6" s="115">
        <f t="shared" si="1"/>
        <v>0</v>
      </c>
    </row>
    <row r="7" spans="1:16" s="37" customFormat="1" ht="36" x14ac:dyDescent="0.2">
      <c r="A7" s="42" t="s">
        <v>12</v>
      </c>
      <c r="B7" s="39" t="s">
        <v>28</v>
      </c>
      <c r="C7" s="116">
        <f t="shared" ref="C7:O7" si="3">SUM(C8:C9)</f>
        <v>0</v>
      </c>
      <c r="D7" s="116">
        <f t="shared" si="3"/>
        <v>0</v>
      </c>
      <c r="E7" s="116">
        <f t="shared" si="3"/>
        <v>0</v>
      </c>
      <c r="F7" s="116">
        <f t="shared" si="3"/>
        <v>0</v>
      </c>
      <c r="G7" s="116">
        <f t="shared" si="3"/>
        <v>0</v>
      </c>
      <c r="H7" s="116">
        <f t="shared" si="3"/>
        <v>0</v>
      </c>
      <c r="I7" s="116">
        <f t="shared" si="3"/>
        <v>0</v>
      </c>
      <c r="J7" s="116">
        <f t="shared" si="3"/>
        <v>0</v>
      </c>
      <c r="K7" s="116">
        <f t="shared" si="3"/>
        <v>0</v>
      </c>
      <c r="L7" s="116">
        <f t="shared" si="3"/>
        <v>0</v>
      </c>
      <c r="M7" s="116">
        <f t="shared" si="3"/>
        <v>0</v>
      </c>
      <c r="N7" s="116">
        <f t="shared" si="3"/>
        <v>0</v>
      </c>
      <c r="O7" s="116">
        <f t="shared" si="3"/>
        <v>0</v>
      </c>
      <c r="P7" s="115">
        <f t="shared" si="1"/>
        <v>0</v>
      </c>
    </row>
    <row r="8" spans="1:16" s="45" customFormat="1" x14ac:dyDescent="0.2">
      <c r="A8" s="43"/>
      <c r="B8" s="44" t="s">
        <v>29</v>
      </c>
      <c r="C8" s="119">
        <f>'Исходные данные'!B19</f>
        <v>0</v>
      </c>
      <c r="D8" s="119">
        <f>'Исходные данные'!C19</f>
        <v>0</v>
      </c>
      <c r="E8" s="119">
        <f>'Исходные данные'!D19</f>
        <v>0</v>
      </c>
      <c r="F8" s="119">
        <f>'Исходные данные'!E19</f>
        <v>0</v>
      </c>
      <c r="G8" s="119">
        <f>'Исходные данные'!F19</f>
        <v>0</v>
      </c>
      <c r="H8" s="119">
        <f>'Исходные данные'!G19</f>
        <v>0</v>
      </c>
      <c r="I8" s="119">
        <f>'Исходные данные'!H19</f>
        <v>0</v>
      </c>
      <c r="J8" s="119">
        <f>'Исходные данные'!I19</f>
        <v>0</v>
      </c>
      <c r="K8" s="119">
        <f>'Исходные данные'!J19</f>
        <v>0</v>
      </c>
      <c r="L8" s="119">
        <f>'Исходные данные'!K19</f>
        <v>0</v>
      </c>
      <c r="M8" s="119">
        <f>'Исходные данные'!L19</f>
        <v>0</v>
      </c>
      <c r="N8" s="119">
        <f>'Исходные данные'!M19</f>
        <v>0</v>
      </c>
      <c r="O8" s="120">
        <f>'Исходные данные'!N19</f>
        <v>0</v>
      </c>
      <c r="P8" s="121">
        <f t="shared" si="1"/>
        <v>0</v>
      </c>
    </row>
    <row r="9" spans="1:16" s="45" customFormat="1" ht="36" x14ac:dyDescent="0.2">
      <c r="A9" s="46"/>
      <c r="B9" s="44" t="s">
        <v>30</v>
      </c>
      <c r="C9" s="119">
        <f>'Исходные данные'!B36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21">
        <f t="shared" si="1"/>
        <v>0</v>
      </c>
    </row>
    <row r="10" spans="1:16" s="37" customFormat="1" ht="24" x14ac:dyDescent="0.2">
      <c r="A10" s="42" t="s">
        <v>13</v>
      </c>
      <c r="B10" s="39" t="s">
        <v>31</v>
      </c>
      <c r="C10" s="116">
        <f t="shared" ref="C10:O10" si="4">SUM(C11:C13)</f>
        <v>0</v>
      </c>
      <c r="D10" s="116">
        <f t="shared" si="4"/>
        <v>0</v>
      </c>
      <c r="E10" s="116">
        <f t="shared" si="4"/>
        <v>0</v>
      </c>
      <c r="F10" s="116">
        <f t="shared" si="4"/>
        <v>0</v>
      </c>
      <c r="G10" s="116">
        <f t="shared" si="4"/>
        <v>0</v>
      </c>
      <c r="H10" s="116">
        <f t="shared" si="4"/>
        <v>0</v>
      </c>
      <c r="I10" s="116">
        <f t="shared" si="4"/>
        <v>0</v>
      </c>
      <c r="J10" s="116">
        <f t="shared" si="4"/>
        <v>0</v>
      </c>
      <c r="K10" s="116">
        <f t="shared" si="4"/>
        <v>0</v>
      </c>
      <c r="L10" s="116">
        <f t="shared" si="4"/>
        <v>0</v>
      </c>
      <c r="M10" s="116">
        <f t="shared" si="4"/>
        <v>0</v>
      </c>
      <c r="N10" s="116">
        <f t="shared" si="4"/>
        <v>0</v>
      </c>
      <c r="O10" s="116">
        <f t="shared" si="4"/>
        <v>0</v>
      </c>
      <c r="P10" s="115">
        <f t="shared" si="1"/>
        <v>0</v>
      </c>
    </row>
    <row r="11" spans="1:16" s="45" customFormat="1" x14ac:dyDescent="0.2">
      <c r="A11" s="43"/>
      <c r="B11" s="44" t="s">
        <v>101</v>
      </c>
      <c r="C11" s="119">
        <f>'Исходные данные'!B23</f>
        <v>0</v>
      </c>
      <c r="D11" s="119">
        <f>'Исходные данные'!C23</f>
        <v>0</v>
      </c>
      <c r="E11" s="119">
        <f>'Исходные данные'!D23</f>
        <v>0</v>
      </c>
      <c r="F11" s="119">
        <f>'Исходные данные'!E23</f>
        <v>0</v>
      </c>
      <c r="G11" s="119">
        <f>'Исходные данные'!F23</f>
        <v>0</v>
      </c>
      <c r="H11" s="119">
        <f>'Исходные данные'!G23</f>
        <v>0</v>
      </c>
      <c r="I11" s="119">
        <f>'Исходные данные'!H23</f>
        <v>0</v>
      </c>
      <c r="J11" s="119">
        <f>'Исходные данные'!I23</f>
        <v>0</v>
      </c>
      <c r="K11" s="119">
        <f>'Исходные данные'!J23</f>
        <v>0</v>
      </c>
      <c r="L11" s="119">
        <f>'Исходные данные'!K23</f>
        <v>0</v>
      </c>
      <c r="M11" s="119">
        <f>'Исходные данные'!L23</f>
        <v>0</v>
      </c>
      <c r="N11" s="119">
        <f>'Исходные данные'!M23</f>
        <v>0</v>
      </c>
      <c r="O11" s="119">
        <f>'Исходные данные'!N23</f>
        <v>0</v>
      </c>
      <c r="P11" s="121">
        <f t="shared" si="1"/>
        <v>0</v>
      </c>
    </row>
    <row r="12" spans="1:16" s="45" customFormat="1" x14ac:dyDescent="0.2">
      <c r="A12" s="46"/>
      <c r="B12" s="44" t="s">
        <v>79</v>
      </c>
      <c r="C12" s="119">
        <f>'Исходные данные'!B24</f>
        <v>0</v>
      </c>
      <c r="D12" s="119">
        <f>'Исходные данные'!C24</f>
        <v>0</v>
      </c>
      <c r="E12" s="119">
        <f>'Исходные данные'!D24</f>
        <v>0</v>
      </c>
      <c r="F12" s="119">
        <f>'Исходные данные'!E24</f>
        <v>0</v>
      </c>
      <c r="G12" s="119">
        <f>'Исходные данные'!F24</f>
        <v>0</v>
      </c>
      <c r="H12" s="119">
        <f>'Исходные данные'!G24</f>
        <v>0</v>
      </c>
      <c r="I12" s="119">
        <f>'Исходные данные'!H24</f>
        <v>0</v>
      </c>
      <c r="J12" s="119">
        <f>'Исходные данные'!I24</f>
        <v>0</v>
      </c>
      <c r="K12" s="119">
        <f>'Исходные данные'!J24</f>
        <v>0</v>
      </c>
      <c r="L12" s="119">
        <f>'Исходные данные'!K24</f>
        <v>0</v>
      </c>
      <c r="M12" s="119">
        <f>'Исходные данные'!L24</f>
        <v>0</v>
      </c>
      <c r="N12" s="119">
        <f>'Исходные данные'!M24</f>
        <v>0</v>
      </c>
      <c r="O12" s="119">
        <f>'Исходные данные'!N24</f>
        <v>0</v>
      </c>
      <c r="P12" s="121">
        <f t="shared" si="1"/>
        <v>0</v>
      </c>
    </row>
    <row r="13" spans="1:16" s="45" customFormat="1" ht="24" x14ac:dyDescent="0.2">
      <c r="A13" s="46"/>
      <c r="B13" s="44" t="s">
        <v>42</v>
      </c>
      <c r="C13" s="119">
        <f>'Исходные данные'!B25</f>
        <v>0</v>
      </c>
      <c r="D13" s="119">
        <f>'Исходные данные'!C25</f>
        <v>0</v>
      </c>
      <c r="E13" s="119">
        <f>'Исходные данные'!D25</f>
        <v>0</v>
      </c>
      <c r="F13" s="119">
        <f>'Исходные данные'!E25</f>
        <v>0</v>
      </c>
      <c r="G13" s="119">
        <f>'Исходные данные'!F25</f>
        <v>0</v>
      </c>
      <c r="H13" s="119">
        <f>'Исходные данные'!G25</f>
        <v>0</v>
      </c>
      <c r="I13" s="119">
        <f>'Исходные данные'!H25</f>
        <v>0</v>
      </c>
      <c r="J13" s="119">
        <f>'Исходные данные'!I25</f>
        <v>0</v>
      </c>
      <c r="K13" s="119">
        <f>'Исходные данные'!J25</f>
        <v>0</v>
      </c>
      <c r="L13" s="119">
        <f>'Исходные данные'!K25</f>
        <v>0</v>
      </c>
      <c r="M13" s="119">
        <f>'Исходные данные'!L25</f>
        <v>0</v>
      </c>
      <c r="N13" s="119">
        <f>'Исходные данные'!M25</f>
        <v>0</v>
      </c>
      <c r="O13" s="119">
        <f>'Исходные данные'!N25</f>
        <v>0</v>
      </c>
      <c r="P13" s="121">
        <f t="shared" si="1"/>
        <v>0</v>
      </c>
    </row>
    <row r="14" spans="1:16" s="37" customFormat="1" ht="24" x14ac:dyDescent="0.2">
      <c r="A14" s="42" t="s">
        <v>14</v>
      </c>
      <c r="B14" s="39" t="s">
        <v>32</v>
      </c>
      <c r="C14" s="116">
        <f t="shared" ref="C14:O14" si="5">SUM(C15:C22)</f>
        <v>0</v>
      </c>
      <c r="D14" s="116">
        <f t="shared" si="5"/>
        <v>0</v>
      </c>
      <c r="E14" s="116">
        <f t="shared" si="5"/>
        <v>0</v>
      </c>
      <c r="F14" s="116">
        <f t="shared" si="5"/>
        <v>0</v>
      </c>
      <c r="G14" s="116">
        <f t="shared" si="5"/>
        <v>0</v>
      </c>
      <c r="H14" s="116">
        <f t="shared" si="5"/>
        <v>0</v>
      </c>
      <c r="I14" s="116">
        <f t="shared" si="5"/>
        <v>0</v>
      </c>
      <c r="J14" s="116">
        <f t="shared" si="5"/>
        <v>0</v>
      </c>
      <c r="K14" s="116">
        <f t="shared" si="5"/>
        <v>0</v>
      </c>
      <c r="L14" s="116">
        <f t="shared" si="5"/>
        <v>0</v>
      </c>
      <c r="M14" s="116">
        <f t="shared" si="5"/>
        <v>0</v>
      </c>
      <c r="N14" s="116">
        <f t="shared" si="5"/>
        <v>0</v>
      </c>
      <c r="O14" s="116">
        <f t="shared" si="5"/>
        <v>0</v>
      </c>
      <c r="P14" s="115">
        <f t="shared" si="1"/>
        <v>0</v>
      </c>
    </row>
    <row r="15" spans="1:16" s="45" customFormat="1" x14ac:dyDescent="0.2">
      <c r="A15" s="43"/>
      <c r="B15" s="44" t="s">
        <v>0</v>
      </c>
      <c r="C15" s="119">
        <f>'Исходные данные'!B29</f>
        <v>0</v>
      </c>
      <c r="D15" s="119">
        <f>'Исходные данные'!C29</f>
        <v>0</v>
      </c>
      <c r="E15" s="119">
        <f>'Исходные данные'!D29</f>
        <v>0</v>
      </c>
      <c r="F15" s="119">
        <f>'Исходные данные'!E29</f>
        <v>0</v>
      </c>
      <c r="G15" s="119">
        <f>'Исходные данные'!F29</f>
        <v>0</v>
      </c>
      <c r="H15" s="119">
        <f>'Исходные данные'!G29</f>
        <v>0</v>
      </c>
      <c r="I15" s="119">
        <f>'Исходные данные'!H29</f>
        <v>0</v>
      </c>
      <c r="J15" s="119">
        <f>'Исходные данные'!I29</f>
        <v>0</v>
      </c>
      <c r="K15" s="119">
        <f>'Исходные данные'!J29</f>
        <v>0</v>
      </c>
      <c r="L15" s="119">
        <f>'Исходные данные'!K29</f>
        <v>0</v>
      </c>
      <c r="M15" s="119">
        <f>'Исходные данные'!L29</f>
        <v>0</v>
      </c>
      <c r="N15" s="119">
        <f>'Исходные данные'!M29</f>
        <v>0</v>
      </c>
      <c r="O15" s="119">
        <f>'Исходные данные'!N29</f>
        <v>0</v>
      </c>
      <c r="P15" s="121">
        <f t="shared" si="1"/>
        <v>0</v>
      </c>
    </row>
    <row r="16" spans="1:16" s="45" customFormat="1" x14ac:dyDescent="0.2">
      <c r="A16" s="43"/>
      <c r="B16" s="44" t="s">
        <v>74</v>
      </c>
      <c r="C16" s="119">
        <f>'Исходные данные'!B30</f>
        <v>0</v>
      </c>
      <c r="D16" s="119">
        <f>'Исходные данные'!C30</f>
        <v>0</v>
      </c>
      <c r="E16" s="119">
        <f>'Исходные данные'!D30</f>
        <v>0</v>
      </c>
      <c r="F16" s="119">
        <f>'Исходные данные'!E30</f>
        <v>0</v>
      </c>
      <c r="G16" s="119">
        <f>'Исходные данные'!F30</f>
        <v>0</v>
      </c>
      <c r="H16" s="119">
        <f>'Исходные данные'!G30</f>
        <v>0</v>
      </c>
      <c r="I16" s="119">
        <f>'Исходные данные'!H30</f>
        <v>0</v>
      </c>
      <c r="J16" s="119">
        <f>'Исходные данные'!I30</f>
        <v>0</v>
      </c>
      <c r="K16" s="119">
        <f>'Исходные данные'!J30</f>
        <v>0</v>
      </c>
      <c r="L16" s="119">
        <f>'Исходные данные'!K30</f>
        <v>0</v>
      </c>
      <c r="M16" s="119">
        <f>'Исходные данные'!L30</f>
        <v>0</v>
      </c>
      <c r="N16" s="119">
        <f>'Исходные данные'!M30</f>
        <v>0</v>
      </c>
      <c r="O16" s="119">
        <f>'Исходные данные'!N30</f>
        <v>0</v>
      </c>
      <c r="P16" s="121">
        <f t="shared" si="1"/>
        <v>0</v>
      </c>
    </row>
    <row r="17" spans="1:16" s="45" customFormat="1" x14ac:dyDescent="0.2">
      <c r="A17" s="43"/>
      <c r="B17" s="44" t="s">
        <v>3</v>
      </c>
      <c r="C17" s="119">
        <f>'Исходные данные'!B31</f>
        <v>0</v>
      </c>
      <c r="D17" s="119">
        <f>'Исходные данные'!C31</f>
        <v>0</v>
      </c>
      <c r="E17" s="119">
        <f>'Исходные данные'!D31</f>
        <v>0</v>
      </c>
      <c r="F17" s="119">
        <f>'Исходные данные'!E31</f>
        <v>0</v>
      </c>
      <c r="G17" s="119">
        <f>'Исходные данные'!F31</f>
        <v>0</v>
      </c>
      <c r="H17" s="119">
        <f>'Исходные данные'!G31</f>
        <v>0</v>
      </c>
      <c r="I17" s="119">
        <f>'Исходные данные'!H31</f>
        <v>0</v>
      </c>
      <c r="J17" s="119">
        <f>'Исходные данные'!I31</f>
        <v>0</v>
      </c>
      <c r="K17" s="119">
        <f>'Исходные данные'!J31</f>
        <v>0</v>
      </c>
      <c r="L17" s="119">
        <f>'Исходные данные'!K31</f>
        <v>0</v>
      </c>
      <c r="M17" s="119">
        <f>'Исходные данные'!L31</f>
        <v>0</v>
      </c>
      <c r="N17" s="119">
        <f>'Исходные данные'!M31</f>
        <v>0</v>
      </c>
      <c r="O17" s="119">
        <f>'Исходные данные'!N31</f>
        <v>0</v>
      </c>
      <c r="P17" s="121">
        <f t="shared" si="1"/>
        <v>0</v>
      </c>
    </row>
    <row r="18" spans="1:16" s="45" customFormat="1" x14ac:dyDescent="0.2">
      <c r="A18" s="43"/>
      <c r="B18" s="44" t="s">
        <v>1</v>
      </c>
      <c r="C18" s="119">
        <f>'Исходные данные'!B32</f>
        <v>0</v>
      </c>
      <c r="D18" s="119">
        <f>'Исходные данные'!C32</f>
        <v>0</v>
      </c>
      <c r="E18" s="119">
        <f>'Исходные данные'!D32</f>
        <v>0</v>
      </c>
      <c r="F18" s="119">
        <f>'Исходные данные'!E32</f>
        <v>0</v>
      </c>
      <c r="G18" s="119">
        <f>'Исходные данные'!F32</f>
        <v>0</v>
      </c>
      <c r="H18" s="119">
        <f>'Исходные данные'!G32</f>
        <v>0</v>
      </c>
      <c r="I18" s="119">
        <f>'Исходные данные'!H32</f>
        <v>0</v>
      </c>
      <c r="J18" s="119">
        <f>'Исходные данные'!I32</f>
        <v>0</v>
      </c>
      <c r="K18" s="119">
        <f>'Исходные данные'!J32</f>
        <v>0</v>
      </c>
      <c r="L18" s="119">
        <f>'Исходные данные'!K32</f>
        <v>0</v>
      </c>
      <c r="M18" s="119">
        <f>'Исходные данные'!L32</f>
        <v>0</v>
      </c>
      <c r="N18" s="119">
        <f>'Исходные данные'!M32</f>
        <v>0</v>
      </c>
      <c r="O18" s="119">
        <f>'Исходные данные'!N32</f>
        <v>0</v>
      </c>
      <c r="P18" s="121">
        <f t="shared" si="1"/>
        <v>0</v>
      </c>
    </row>
    <row r="19" spans="1:16" s="45" customFormat="1" x14ac:dyDescent="0.2">
      <c r="A19" s="43"/>
      <c r="B19" s="44" t="s">
        <v>2</v>
      </c>
      <c r="C19" s="119">
        <f>'Исходные данные'!B33</f>
        <v>0</v>
      </c>
      <c r="D19" s="119">
        <f>'Исходные данные'!C33</f>
        <v>0</v>
      </c>
      <c r="E19" s="119">
        <f>'Исходные данные'!D33</f>
        <v>0</v>
      </c>
      <c r="F19" s="119">
        <f>'Исходные данные'!E33</f>
        <v>0</v>
      </c>
      <c r="G19" s="119">
        <f>'Исходные данные'!F33</f>
        <v>0</v>
      </c>
      <c r="H19" s="119">
        <f>'Исходные данные'!G33</f>
        <v>0</v>
      </c>
      <c r="I19" s="119">
        <f>'Исходные данные'!H33</f>
        <v>0</v>
      </c>
      <c r="J19" s="119">
        <f>'Исходные данные'!I33</f>
        <v>0</v>
      </c>
      <c r="K19" s="119">
        <f>'Исходные данные'!J33</f>
        <v>0</v>
      </c>
      <c r="L19" s="119">
        <f>'Исходные данные'!K33</f>
        <v>0</v>
      </c>
      <c r="M19" s="119">
        <f>'Исходные данные'!L33</f>
        <v>0</v>
      </c>
      <c r="N19" s="119">
        <f>'Исходные данные'!M33</f>
        <v>0</v>
      </c>
      <c r="O19" s="119">
        <f>'Исходные данные'!N33</f>
        <v>0</v>
      </c>
      <c r="P19" s="121">
        <f t="shared" si="1"/>
        <v>0</v>
      </c>
    </row>
    <row r="20" spans="1:16" s="45" customFormat="1" x14ac:dyDescent="0.2">
      <c r="A20" s="43"/>
      <c r="B20" s="44" t="s">
        <v>4</v>
      </c>
      <c r="C20" s="119">
        <f>'Исходные данные'!B35</f>
        <v>0</v>
      </c>
      <c r="D20" s="119">
        <f>'Исходные данные'!C35</f>
        <v>0</v>
      </c>
      <c r="E20" s="119">
        <f>'Исходные данные'!D35</f>
        <v>0</v>
      </c>
      <c r="F20" s="119">
        <f>'Исходные данные'!E35</f>
        <v>0</v>
      </c>
      <c r="G20" s="119">
        <f>'Исходные данные'!F35</f>
        <v>0</v>
      </c>
      <c r="H20" s="119">
        <f>'Исходные данные'!G35</f>
        <v>0</v>
      </c>
      <c r="I20" s="119">
        <f>'Исходные данные'!H35</f>
        <v>0</v>
      </c>
      <c r="J20" s="119">
        <f>'Исходные данные'!I35</f>
        <v>0</v>
      </c>
      <c r="K20" s="119">
        <f>'Исходные данные'!J35</f>
        <v>0</v>
      </c>
      <c r="L20" s="119">
        <f>'Исходные данные'!K35</f>
        <v>0</v>
      </c>
      <c r="M20" s="119">
        <f>'Исходные данные'!L35</f>
        <v>0</v>
      </c>
      <c r="N20" s="119">
        <f>'Исходные данные'!M35</f>
        <v>0</v>
      </c>
      <c r="O20" s="119">
        <f>'Исходные данные'!N35</f>
        <v>0</v>
      </c>
      <c r="P20" s="121">
        <f t="shared" si="1"/>
        <v>0</v>
      </c>
    </row>
    <row r="21" spans="1:16" s="45" customFormat="1" ht="24" x14ac:dyDescent="0.2">
      <c r="A21" s="46"/>
      <c r="B21" s="44" t="s">
        <v>22</v>
      </c>
      <c r="C21" s="119"/>
      <c r="D21" s="119">
        <f>'Исходные данные'!C36</f>
        <v>0</v>
      </c>
      <c r="E21" s="119">
        <f>'Исходные данные'!D36</f>
        <v>0</v>
      </c>
      <c r="F21" s="119">
        <f>'Исходные данные'!E36</f>
        <v>0</v>
      </c>
      <c r="G21" s="119">
        <f>'Исходные данные'!F36</f>
        <v>0</v>
      </c>
      <c r="H21" s="119">
        <f>'Исходные данные'!G36</f>
        <v>0</v>
      </c>
      <c r="I21" s="119">
        <f>'Исходные данные'!H36</f>
        <v>0</v>
      </c>
      <c r="J21" s="119">
        <f>'Исходные данные'!I36</f>
        <v>0</v>
      </c>
      <c r="K21" s="119">
        <f>'Исходные данные'!J36</f>
        <v>0</v>
      </c>
      <c r="L21" s="119">
        <f>'Исходные данные'!K36</f>
        <v>0</v>
      </c>
      <c r="M21" s="119">
        <f>'Исходные данные'!L36</f>
        <v>0</v>
      </c>
      <c r="N21" s="119">
        <f>'Исходные данные'!M36</f>
        <v>0</v>
      </c>
      <c r="O21" s="119">
        <f>'Исходные данные'!N36</f>
        <v>0</v>
      </c>
      <c r="P21" s="121">
        <f t="shared" si="1"/>
        <v>0</v>
      </c>
    </row>
    <row r="22" spans="1:16" s="45" customFormat="1" ht="24" x14ac:dyDescent="0.2">
      <c r="A22" s="46"/>
      <c r="B22" s="44" t="s">
        <v>75</v>
      </c>
      <c r="C22" s="119">
        <f>'Исходные данные'!B37+'Исходные данные'!B44</f>
        <v>0</v>
      </c>
      <c r="D22" s="119">
        <f>'Исходные данные'!C37+'Исходные данные'!C44</f>
        <v>0</v>
      </c>
      <c r="E22" s="119">
        <f>'Исходные данные'!D37+'Исходные данные'!D44</f>
        <v>0</v>
      </c>
      <c r="F22" s="119">
        <f>'Исходные данные'!E37+'Исходные данные'!E44</f>
        <v>0</v>
      </c>
      <c r="G22" s="119">
        <f>'Исходные данные'!F37+'Исходные данные'!F44</f>
        <v>0</v>
      </c>
      <c r="H22" s="119">
        <f>'Исходные данные'!G37+'Исходные данные'!G44</f>
        <v>0</v>
      </c>
      <c r="I22" s="119">
        <f>'Исходные данные'!H37+'Исходные данные'!H44</f>
        <v>0</v>
      </c>
      <c r="J22" s="119">
        <f>'Исходные данные'!I37+'Исходные данные'!I44</f>
        <v>0</v>
      </c>
      <c r="K22" s="119">
        <f>'Исходные данные'!J37+'Исходные данные'!J44</f>
        <v>0</v>
      </c>
      <c r="L22" s="119">
        <f>'Исходные данные'!K37+'Исходные данные'!K44</f>
        <v>0</v>
      </c>
      <c r="M22" s="119">
        <f>'Исходные данные'!L37+'Исходные данные'!L44</f>
        <v>0</v>
      </c>
      <c r="N22" s="119">
        <f>'Исходные данные'!M37+'Исходные данные'!M44</f>
        <v>0</v>
      </c>
      <c r="O22" s="119">
        <f>'Исходные данные'!N37+'Исходные данные'!N44</f>
        <v>0</v>
      </c>
      <c r="P22" s="121">
        <f t="shared" si="1"/>
        <v>0</v>
      </c>
    </row>
    <row r="23" spans="1:16" s="37" customFormat="1" ht="24" x14ac:dyDescent="0.2">
      <c r="A23" s="42" t="s">
        <v>21</v>
      </c>
      <c r="B23" s="39" t="s">
        <v>33</v>
      </c>
      <c r="C23" s="118">
        <f t="shared" ref="C23:O23" si="6">SUM(C24:C25)</f>
        <v>0</v>
      </c>
      <c r="D23" s="118">
        <f t="shared" si="6"/>
        <v>0</v>
      </c>
      <c r="E23" s="118">
        <f t="shared" si="6"/>
        <v>0</v>
      </c>
      <c r="F23" s="118">
        <f t="shared" si="6"/>
        <v>0</v>
      </c>
      <c r="G23" s="118">
        <f t="shared" si="6"/>
        <v>0</v>
      </c>
      <c r="H23" s="118">
        <f t="shared" si="6"/>
        <v>0</v>
      </c>
      <c r="I23" s="118">
        <f t="shared" si="6"/>
        <v>0</v>
      </c>
      <c r="J23" s="118">
        <f t="shared" si="6"/>
        <v>0</v>
      </c>
      <c r="K23" s="118">
        <f t="shared" si="6"/>
        <v>0</v>
      </c>
      <c r="L23" s="118">
        <f t="shared" si="6"/>
        <v>0</v>
      </c>
      <c r="M23" s="118">
        <f t="shared" si="6"/>
        <v>0</v>
      </c>
      <c r="N23" s="118">
        <f t="shared" si="6"/>
        <v>0</v>
      </c>
      <c r="O23" s="118">
        <f t="shared" si="6"/>
        <v>0</v>
      </c>
      <c r="P23" s="115">
        <f t="shared" si="1"/>
        <v>0</v>
      </c>
    </row>
    <row r="24" spans="1:16" s="45" customFormat="1" ht="24" x14ac:dyDescent="0.2">
      <c r="A24" s="46"/>
      <c r="B24" s="44" t="s">
        <v>72</v>
      </c>
      <c r="C24" s="119"/>
      <c r="D24" s="120">
        <f>'Финансовые результаты'!C7+'Финансовые результаты'!C8</f>
        <v>0</v>
      </c>
      <c r="E24" s="120">
        <f>'Финансовые результаты'!D7+'Финансовые результаты'!D8</f>
        <v>0</v>
      </c>
      <c r="F24" s="120">
        <f>'Финансовые результаты'!E7+'Финансовые результаты'!E8</f>
        <v>0</v>
      </c>
      <c r="G24" s="120">
        <f>'Финансовые результаты'!F7+'Финансовые результаты'!F8</f>
        <v>0</v>
      </c>
      <c r="H24" s="120">
        <f>'Финансовые результаты'!G7+'Финансовые результаты'!G8</f>
        <v>0</v>
      </c>
      <c r="I24" s="120">
        <f>'Финансовые результаты'!H7+'Финансовые результаты'!H8</f>
        <v>0</v>
      </c>
      <c r="J24" s="120">
        <f>'Финансовые результаты'!I7+'Финансовые результаты'!I8</f>
        <v>0</v>
      </c>
      <c r="K24" s="120">
        <f>'Финансовые результаты'!J7+'Финансовые результаты'!J8</f>
        <v>0</v>
      </c>
      <c r="L24" s="120">
        <f>'Финансовые результаты'!K7+'Финансовые результаты'!K8</f>
        <v>0</v>
      </c>
      <c r="M24" s="120">
        <f>'Финансовые результаты'!L7+'Финансовые результаты'!L8</f>
        <v>0</v>
      </c>
      <c r="N24" s="120">
        <f>'Финансовые результаты'!M7+'Финансовые результаты'!M8</f>
        <v>0</v>
      </c>
      <c r="O24" s="120">
        <f>'Финансовые результаты'!N7+'Финансовые результаты'!N8</f>
        <v>0</v>
      </c>
      <c r="P24" s="121">
        <f>SUM(C24:O24)</f>
        <v>0</v>
      </c>
    </row>
    <row r="25" spans="1:16" s="45" customFormat="1" ht="24" x14ac:dyDescent="0.2">
      <c r="A25" s="46"/>
      <c r="B25" s="44" t="s">
        <v>85</v>
      </c>
      <c r="C25" s="119"/>
      <c r="D25" s="120">
        <v>0</v>
      </c>
      <c r="E25" s="120">
        <v>0</v>
      </c>
      <c r="F25" s="120">
        <f>SUM('Финансовые результаты'!C10:E11)</f>
        <v>0</v>
      </c>
      <c r="G25" s="120">
        <v>0</v>
      </c>
      <c r="H25" s="120">
        <v>0</v>
      </c>
      <c r="I25" s="120">
        <f>SUM('Финансовые результаты'!F10:H11)</f>
        <v>0</v>
      </c>
      <c r="J25" s="120">
        <v>0</v>
      </c>
      <c r="K25" s="120">
        <v>0</v>
      </c>
      <c r="L25" s="120">
        <f>SUM('Финансовые результаты'!I10:K11)</f>
        <v>0</v>
      </c>
      <c r="M25" s="120">
        <v>0</v>
      </c>
      <c r="N25" s="120">
        <v>0</v>
      </c>
      <c r="O25" s="120">
        <f>SUM('Финансовые результаты'!L10:N11)</f>
        <v>0</v>
      </c>
      <c r="P25" s="121">
        <f>SUM(C25:O25)</f>
        <v>0</v>
      </c>
    </row>
    <row r="26" spans="1:16" s="37" customFormat="1" ht="24" x14ac:dyDescent="0.2">
      <c r="A26" s="38" t="s">
        <v>15</v>
      </c>
      <c r="B26" s="39" t="s">
        <v>34</v>
      </c>
      <c r="C26" s="116">
        <f>'Исходные данные'!B41</f>
        <v>0</v>
      </c>
      <c r="D26" s="116">
        <f>'Исходные данные'!C41</f>
        <v>0</v>
      </c>
      <c r="E26" s="116">
        <f>'Исходные данные'!D41</f>
        <v>0</v>
      </c>
      <c r="F26" s="116">
        <f>'Исходные данные'!E41</f>
        <v>0</v>
      </c>
      <c r="G26" s="116">
        <f>'Исходные данные'!F41</f>
        <v>0</v>
      </c>
      <c r="H26" s="116">
        <f>'Исходные данные'!G41</f>
        <v>0</v>
      </c>
      <c r="I26" s="116">
        <f>'Исходные данные'!H41</f>
        <v>0</v>
      </c>
      <c r="J26" s="116">
        <f>'Исходные данные'!I41</f>
        <v>0</v>
      </c>
      <c r="K26" s="116">
        <f>'Исходные данные'!J41</f>
        <v>0</v>
      </c>
      <c r="L26" s="116">
        <f>'Исходные данные'!K41</f>
        <v>0</v>
      </c>
      <c r="M26" s="116">
        <f>'Исходные данные'!L41</f>
        <v>0</v>
      </c>
      <c r="N26" s="116">
        <f>'Исходные данные'!M41</f>
        <v>0</v>
      </c>
      <c r="O26" s="116">
        <f>'Исходные данные'!N41</f>
        <v>0</v>
      </c>
      <c r="P26" s="115">
        <f t="shared" si="1"/>
        <v>0</v>
      </c>
    </row>
    <row r="27" spans="1:16" s="34" customFormat="1" x14ac:dyDescent="0.2">
      <c r="A27" s="40" t="s">
        <v>16</v>
      </c>
      <c r="B27" s="41" t="s">
        <v>76</v>
      </c>
      <c r="C27" s="117">
        <f t="shared" ref="C27:O27" si="7">SUM(C7,C10,C14,C23,C26)</f>
        <v>0</v>
      </c>
      <c r="D27" s="117">
        <f t="shared" si="7"/>
        <v>0</v>
      </c>
      <c r="E27" s="117">
        <f t="shared" si="7"/>
        <v>0</v>
      </c>
      <c r="F27" s="117">
        <f t="shared" si="7"/>
        <v>0</v>
      </c>
      <c r="G27" s="117">
        <f t="shared" si="7"/>
        <v>0</v>
      </c>
      <c r="H27" s="117">
        <f t="shared" si="7"/>
        <v>0</v>
      </c>
      <c r="I27" s="117">
        <f t="shared" si="7"/>
        <v>0</v>
      </c>
      <c r="J27" s="117">
        <f t="shared" si="7"/>
        <v>0</v>
      </c>
      <c r="K27" s="117">
        <f t="shared" si="7"/>
        <v>0</v>
      </c>
      <c r="L27" s="117">
        <f t="shared" si="7"/>
        <v>0</v>
      </c>
      <c r="M27" s="117">
        <f t="shared" si="7"/>
        <v>0</v>
      </c>
      <c r="N27" s="117">
        <f t="shared" si="7"/>
        <v>0</v>
      </c>
      <c r="O27" s="117">
        <f t="shared" si="7"/>
        <v>0</v>
      </c>
      <c r="P27" s="122">
        <f t="shared" si="1"/>
        <v>0</v>
      </c>
    </row>
    <row r="28" spans="1:16" s="34" customFormat="1" ht="24" customHeight="1" thickBot="1" x14ac:dyDescent="0.25">
      <c r="A28" s="47" t="s">
        <v>17</v>
      </c>
      <c r="B28" s="48" t="s">
        <v>77</v>
      </c>
      <c r="C28" s="123">
        <f t="shared" ref="C28:O28" si="8">C3+C6-C27</f>
        <v>0</v>
      </c>
      <c r="D28" s="123">
        <f t="shared" si="8"/>
        <v>0</v>
      </c>
      <c r="E28" s="123">
        <f t="shared" si="8"/>
        <v>0</v>
      </c>
      <c r="F28" s="123">
        <f t="shared" si="8"/>
        <v>0</v>
      </c>
      <c r="G28" s="123">
        <f t="shared" si="8"/>
        <v>0</v>
      </c>
      <c r="H28" s="123">
        <f t="shared" si="8"/>
        <v>0</v>
      </c>
      <c r="I28" s="123">
        <f t="shared" si="8"/>
        <v>0</v>
      </c>
      <c r="J28" s="123">
        <f t="shared" si="8"/>
        <v>0</v>
      </c>
      <c r="K28" s="123">
        <f t="shared" si="8"/>
        <v>0</v>
      </c>
      <c r="L28" s="123">
        <f t="shared" si="8"/>
        <v>0</v>
      </c>
      <c r="M28" s="123">
        <f t="shared" si="8"/>
        <v>0</v>
      </c>
      <c r="N28" s="123">
        <f t="shared" si="8"/>
        <v>0</v>
      </c>
      <c r="O28" s="123">
        <f t="shared" si="8"/>
        <v>0</v>
      </c>
      <c r="P28" s="124"/>
    </row>
    <row r="29" spans="1:16" x14ac:dyDescent="0.2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</sheetData>
  <sheetProtection sheet="1" objects="1" scenarios="1"/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3" orientation="landscape" horizontalDpi="300" verticalDpi="300" r:id="rId1"/>
  <headerFooter alignWithMargins="0">
    <oddHeader>&amp;L&amp;F&amp;R&amp;A</oddHeader>
    <oddFooter>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K44"/>
  <sheetViews>
    <sheetView zoomScale="76" workbookViewId="0">
      <selection activeCell="O36" sqref="O36"/>
    </sheetView>
  </sheetViews>
  <sheetFormatPr defaultRowHeight="12.75" x14ac:dyDescent="0.2"/>
  <cols>
    <col min="9" max="9" width="9.28515625" bestFit="1" customWidth="1"/>
    <col min="10" max="10" width="11.42578125" customWidth="1"/>
  </cols>
  <sheetData>
    <row r="36" spans="1:11" ht="15.75" x14ac:dyDescent="0.25">
      <c r="B36" s="61" t="s">
        <v>78</v>
      </c>
    </row>
    <row r="37" spans="1:11" ht="6.6" customHeight="1" x14ac:dyDescent="0.2"/>
    <row r="38" spans="1:11" ht="19.899999999999999" customHeight="1" x14ac:dyDescent="0.2">
      <c r="A38" s="1"/>
      <c r="B38" s="1" t="s">
        <v>61</v>
      </c>
      <c r="J38" s="68">
        <f>'Финансовые результаты'!O12</f>
        <v>0</v>
      </c>
    </row>
    <row r="39" spans="1:11" ht="19.899999999999999" customHeight="1" x14ac:dyDescent="0.2">
      <c r="A39" s="1"/>
      <c r="B39" s="1" t="s">
        <v>87</v>
      </c>
      <c r="J39" s="69">
        <f>SUM('Исходные данные'!B11:N11)</f>
        <v>0</v>
      </c>
    </row>
    <row r="40" spans="1:11" ht="19.899999999999999" customHeight="1" x14ac:dyDescent="0.2">
      <c r="A40" s="1"/>
      <c r="B40" s="151" t="s">
        <v>66</v>
      </c>
      <c r="C40" s="151"/>
      <c r="D40" s="151"/>
      <c r="E40" s="151"/>
      <c r="F40" s="151"/>
      <c r="G40" s="151"/>
      <c r="H40" s="151"/>
      <c r="I40" s="151"/>
      <c r="J40" s="78" t="str">
        <f>IF('Финансовые результаты'!O12=0,"-",'Финансовые результаты'!O12/'Финансовые результаты'!O6)</f>
        <v>-</v>
      </c>
    </row>
    <row r="41" spans="1:11" ht="31.15" customHeight="1" x14ac:dyDescent="0.2">
      <c r="A41" s="1"/>
      <c r="B41" s="151" t="s">
        <v>67</v>
      </c>
      <c r="C41" s="151"/>
      <c r="D41" s="151"/>
      <c r="E41" s="151"/>
      <c r="F41" s="151"/>
      <c r="G41" s="151"/>
      <c r="H41" s="151"/>
      <c r="I41" s="151"/>
      <c r="J41" s="78" t="str">
        <f>IF('Финансовые результаты'!O12=0,"-",'Финансовые результаты'!O12/'Движение денежных средств'!P4)</f>
        <v>-</v>
      </c>
    </row>
    <row r="42" spans="1:11" ht="19.899999999999999" customHeight="1" x14ac:dyDescent="0.2">
      <c r="A42" s="1"/>
      <c r="B42" s="151" t="s">
        <v>68</v>
      </c>
      <c r="C42" s="151"/>
      <c r="D42" s="151"/>
      <c r="E42" s="151"/>
      <c r="F42" s="151"/>
      <c r="G42" s="151"/>
      <c r="H42" s="151"/>
      <c r="I42" s="151"/>
      <c r="J42" s="13">
        <f>'Финансовые результаты'!N14</f>
        <v>0</v>
      </c>
      <c r="K42" s="14" t="s">
        <v>69</v>
      </c>
    </row>
    <row r="43" spans="1:11" ht="36.6" customHeight="1" x14ac:dyDescent="0.2">
      <c r="A43" s="1"/>
      <c r="B43" s="151" t="s">
        <v>88</v>
      </c>
      <c r="C43" s="151"/>
      <c r="D43" s="151"/>
      <c r="E43" s="151"/>
      <c r="F43" s="151"/>
      <c r="G43" s="151"/>
      <c r="H43" s="151"/>
      <c r="I43" s="151"/>
      <c r="J43" s="78" t="str">
        <f>IF(J39=0,"-",J38/J39)</f>
        <v>-</v>
      </c>
    </row>
    <row r="44" spans="1:11" ht="19.899999999999999" customHeight="1" x14ac:dyDescent="0.2">
      <c r="A44" s="1"/>
      <c r="B44" s="151" t="s">
        <v>89</v>
      </c>
      <c r="C44" s="151"/>
      <c r="D44" s="151"/>
      <c r="E44" s="151"/>
      <c r="F44" s="151"/>
      <c r="G44" s="151"/>
      <c r="H44" s="151"/>
      <c r="I44" s="151"/>
      <c r="J44" s="13">
        <f>IF(J43="-",0,'Финансовые результаты'!N15)</f>
        <v>0</v>
      </c>
      <c r="K44" s="14" t="s">
        <v>69</v>
      </c>
    </row>
  </sheetData>
  <sheetProtection sheet="1" objects="1" scenarios="1"/>
  <mergeCells count="5">
    <mergeCell ref="B44:I44"/>
    <mergeCell ref="B40:I40"/>
    <mergeCell ref="B41:I41"/>
    <mergeCell ref="B42:I42"/>
    <mergeCell ref="B43:I4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verticalDpi="0" r:id="rId1"/>
  <headerFooter alignWithMargins="0">
    <oddHeader>&amp;L&amp;F&amp;R&amp;A</oddHeader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Исходные данные</vt:lpstr>
      <vt:lpstr>Финансовые результаты</vt:lpstr>
      <vt:lpstr>Движение денежных средств</vt:lpstr>
      <vt:lpstr>Оценка эффективности проекта</vt:lpstr>
      <vt:lpstr>'Исходные данные'!Область_печати</vt:lpstr>
    </vt:vector>
  </TitlesOfParts>
  <Company>St.Foundation for SME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Stepanchuk</dc:creator>
  <cp:lastModifiedBy>Пользователь</cp:lastModifiedBy>
  <cp:lastPrinted>2004-11-11T12:44:46Z</cp:lastPrinted>
  <dcterms:created xsi:type="dcterms:W3CDTF">2000-01-31T09:11:46Z</dcterms:created>
  <dcterms:modified xsi:type="dcterms:W3CDTF">2018-10-31T20:37:41Z</dcterms:modified>
</cp:coreProperties>
</file>