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изнес-план\shablony_finansovogo_plana\shablony_finansovogo_plana\xlsx\"/>
    </mc:Choice>
  </mc:AlternateContent>
  <bookViews>
    <workbookView xWindow="0" yWindow="0" windowWidth="20490" windowHeight="8940"/>
  </bookViews>
  <sheets>
    <sheet name="Исходные данные" sheetId="16" r:id="rId1"/>
    <sheet name="Финансовые результаты" sheetId="17" r:id="rId2"/>
    <sheet name="Движение денежных средств" sheetId="18" r:id="rId3"/>
    <sheet name="Оценка эффективности проекта" sheetId="19" r:id="rId4"/>
  </sheets>
  <definedNames>
    <definedName name="_xlnm.Print_Area" localSheetId="0">'Исходные данные'!$1:$1048576</definedName>
  </definedNames>
  <calcPr calcId="162913" fullCalcOnLoad="1"/>
</workbook>
</file>

<file path=xl/calcChain.xml><?xml version="1.0" encoding="utf-8"?>
<calcChain xmlns="http://schemas.openxmlformats.org/spreadsheetml/2006/main">
  <c r="N16" i="17" l="1"/>
  <c r="N18" i="17"/>
  <c r="N20" i="17"/>
  <c r="N22" i="17"/>
  <c r="N24" i="17"/>
  <c r="N26" i="17"/>
  <c r="N27" i="17"/>
  <c r="N29" i="17"/>
  <c r="N30" i="17" s="1"/>
  <c r="N31" i="17"/>
  <c r="M16" i="17"/>
  <c r="M18" i="17"/>
  <c r="M19" i="17" s="1"/>
  <c r="M20" i="17"/>
  <c r="M22" i="17"/>
  <c r="M24" i="17"/>
  <c r="M26" i="17"/>
  <c r="M27" i="17"/>
  <c r="M31" i="17"/>
  <c r="L16" i="17"/>
  <c r="L18" i="17"/>
  <c r="L20" i="17"/>
  <c r="L22" i="17"/>
  <c r="L24" i="17"/>
  <c r="L26" i="17"/>
  <c r="L27" i="17"/>
  <c r="L31" i="17"/>
  <c r="K16" i="17"/>
  <c r="K18" i="17"/>
  <c r="K19" i="17" s="1"/>
  <c r="K20" i="17"/>
  <c r="K22" i="17"/>
  <c r="K24" i="17"/>
  <c r="K26" i="17"/>
  <c r="K27" i="17"/>
  <c r="K31" i="17"/>
  <c r="J16" i="17"/>
  <c r="J18" i="17"/>
  <c r="J20" i="17"/>
  <c r="J22" i="17"/>
  <c r="J24" i="17"/>
  <c r="J26" i="17"/>
  <c r="J27" i="17"/>
  <c r="J29" i="17"/>
  <c r="J30" i="17" s="1"/>
  <c r="J31" i="17"/>
  <c r="I16" i="17"/>
  <c r="I18" i="17"/>
  <c r="I19" i="17" s="1"/>
  <c r="I20" i="17"/>
  <c r="I22" i="17"/>
  <c r="I24" i="17"/>
  <c r="I26" i="17"/>
  <c r="I27" i="17"/>
  <c r="I31" i="17"/>
  <c r="H16" i="17"/>
  <c r="H18" i="17"/>
  <c r="H20" i="17"/>
  <c r="H22" i="17"/>
  <c r="H24" i="17"/>
  <c r="H26" i="17"/>
  <c r="H27" i="17"/>
  <c r="H31" i="17"/>
  <c r="G16" i="17"/>
  <c r="G18" i="17"/>
  <c r="G19" i="17" s="1"/>
  <c r="G20" i="17"/>
  <c r="G22" i="17"/>
  <c r="G24" i="17"/>
  <c r="G26" i="17"/>
  <c r="G27" i="17"/>
  <c r="G31" i="17"/>
  <c r="G15" i="17"/>
  <c r="F16" i="17"/>
  <c r="F18" i="17"/>
  <c r="F20" i="17"/>
  <c r="F22" i="17"/>
  <c r="F24" i="17"/>
  <c r="F26" i="17"/>
  <c r="F27" i="17"/>
  <c r="F29" i="17"/>
  <c r="F30" i="17" s="1"/>
  <c r="F31" i="17"/>
  <c r="E16" i="17"/>
  <c r="E18" i="17"/>
  <c r="E19" i="17" s="1"/>
  <c r="E20" i="17"/>
  <c r="E22" i="17"/>
  <c r="E24" i="17"/>
  <c r="E26" i="17"/>
  <c r="E27" i="17"/>
  <c r="E31" i="17"/>
  <c r="D16" i="17"/>
  <c r="D18" i="17"/>
  <c r="D20" i="17"/>
  <c r="D22" i="17"/>
  <c r="D24" i="17"/>
  <c r="D26" i="17"/>
  <c r="D27" i="17"/>
  <c r="D31" i="17"/>
  <c r="C16" i="17"/>
  <c r="C18" i="17"/>
  <c r="C19" i="17" s="1"/>
  <c r="C20" i="17"/>
  <c r="C22" i="17"/>
  <c r="C24" i="17"/>
  <c r="C26" i="17"/>
  <c r="C27" i="17"/>
  <c r="C31" i="17"/>
  <c r="C15" i="17"/>
  <c r="O11" i="18"/>
  <c r="O15" i="18"/>
  <c r="O16" i="18"/>
  <c r="O17" i="18"/>
  <c r="O18" i="18"/>
  <c r="O19" i="18"/>
  <c r="O20" i="18"/>
  <c r="O21" i="18"/>
  <c r="N11" i="18"/>
  <c r="N15" i="18"/>
  <c r="N16" i="18"/>
  <c r="N17" i="18"/>
  <c r="N18" i="18"/>
  <c r="N19" i="18"/>
  <c r="N20" i="18"/>
  <c r="N21" i="18"/>
  <c r="M11" i="18"/>
  <c r="M15" i="18"/>
  <c r="M16" i="18"/>
  <c r="M17" i="18"/>
  <c r="M18" i="18"/>
  <c r="M19" i="18"/>
  <c r="M20" i="18"/>
  <c r="M21" i="18"/>
  <c r="L11" i="18"/>
  <c r="L15" i="18"/>
  <c r="L16" i="18"/>
  <c r="L17" i="18"/>
  <c r="L18" i="18"/>
  <c r="L19" i="18"/>
  <c r="L20" i="18"/>
  <c r="L21" i="18"/>
  <c r="K11" i="18"/>
  <c r="K15" i="18"/>
  <c r="K16" i="18"/>
  <c r="K17" i="18"/>
  <c r="K18" i="18"/>
  <c r="K19" i="18"/>
  <c r="K20" i="18"/>
  <c r="K21" i="18"/>
  <c r="J11" i="18"/>
  <c r="J15" i="18"/>
  <c r="J16" i="18"/>
  <c r="J17" i="18"/>
  <c r="J18" i="18"/>
  <c r="J19" i="18"/>
  <c r="J20" i="18"/>
  <c r="J21" i="18"/>
  <c r="I11" i="18"/>
  <c r="I15" i="18"/>
  <c r="I16" i="18"/>
  <c r="I17" i="18"/>
  <c r="I18" i="18"/>
  <c r="I19" i="18"/>
  <c r="I20" i="18"/>
  <c r="I21" i="18"/>
  <c r="H11" i="18"/>
  <c r="H15" i="18"/>
  <c r="H16" i="18"/>
  <c r="H17" i="18"/>
  <c r="H18" i="18"/>
  <c r="H19" i="18"/>
  <c r="H20" i="18"/>
  <c r="H21" i="18"/>
  <c r="G11" i="18"/>
  <c r="G15" i="18"/>
  <c r="G16" i="18"/>
  <c r="G17" i="18"/>
  <c r="G18" i="18"/>
  <c r="G19" i="18"/>
  <c r="G20" i="18"/>
  <c r="G21" i="18"/>
  <c r="F11" i="18"/>
  <c r="F15" i="18"/>
  <c r="F16" i="18"/>
  <c r="F17" i="18"/>
  <c r="F18" i="18"/>
  <c r="F19" i="18"/>
  <c r="F20" i="18"/>
  <c r="F21" i="18"/>
  <c r="E11" i="18"/>
  <c r="E15" i="18"/>
  <c r="E16" i="18"/>
  <c r="E17" i="18"/>
  <c r="E18" i="18"/>
  <c r="E19" i="18"/>
  <c r="E20" i="18"/>
  <c r="E21" i="18"/>
  <c r="D11" i="18"/>
  <c r="D15" i="18"/>
  <c r="D16" i="18"/>
  <c r="D17" i="18"/>
  <c r="D18" i="18"/>
  <c r="D19" i="18"/>
  <c r="D20" i="18"/>
  <c r="D21" i="18"/>
  <c r="P21" i="18" s="1"/>
  <c r="C9" i="18"/>
  <c r="C11" i="18"/>
  <c r="C12" i="18"/>
  <c r="C15" i="18"/>
  <c r="C16" i="18"/>
  <c r="C17" i="18"/>
  <c r="C18" i="18"/>
  <c r="C19" i="18"/>
  <c r="P19" i="18" s="1"/>
  <c r="C20" i="18"/>
  <c r="C23" i="18"/>
  <c r="C5" i="18"/>
  <c r="P9" i="18"/>
  <c r="P18" i="18"/>
  <c r="P16" i="18"/>
  <c r="P20" i="18"/>
  <c r="P11" i="18"/>
  <c r="D5" i="18"/>
  <c r="E5" i="18"/>
  <c r="F5" i="18"/>
  <c r="G5" i="18"/>
  <c r="H5" i="18"/>
  <c r="I5" i="18"/>
  <c r="J5" i="18"/>
  <c r="K5" i="18"/>
  <c r="L5" i="18"/>
  <c r="M5" i="18"/>
  <c r="N5" i="18"/>
  <c r="O5" i="18"/>
  <c r="E12" i="18"/>
  <c r="F12" i="18"/>
  <c r="G12" i="18"/>
  <c r="H12" i="18"/>
  <c r="I12" i="18"/>
  <c r="J12" i="18"/>
  <c r="K12" i="18"/>
  <c r="L12" i="18"/>
  <c r="M12" i="18"/>
  <c r="N12" i="18"/>
  <c r="D12" i="18"/>
  <c r="O12" i="18"/>
  <c r="C8" i="16"/>
  <c r="D4" i="18"/>
  <c r="D6" i="18" s="1"/>
  <c r="D8" i="16"/>
  <c r="E4" i="18" s="1"/>
  <c r="E6" i="18"/>
  <c r="E8" i="16"/>
  <c r="F4" i="18"/>
  <c r="F6" i="18" s="1"/>
  <c r="F8" i="16"/>
  <c r="G4" i="18" s="1"/>
  <c r="G8" i="16"/>
  <c r="H4" i="18"/>
  <c r="H6" i="18" s="1"/>
  <c r="H8" i="16"/>
  <c r="I4" i="18" s="1"/>
  <c r="I6" i="18"/>
  <c r="I8" i="16"/>
  <c r="J4" i="18"/>
  <c r="J6" i="18" s="1"/>
  <c r="J8" i="16"/>
  <c r="K4" i="18" s="1"/>
  <c r="K8" i="16"/>
  <c r="L4" i="18"/>
  <c r="L6" i="18" s="1"/>
  <c r="L8" i="16"/>
  <c r="M4" i="18" s="1"/>
  <c r="M6" i="18"/>
  <c r="M8" i="16"/>
  <c r="N4" i="18"/>
  <c r="N6" i="18" s="1"/>
  <c r="N8" i="16"/>
  <c r="O4" i="18" s="1"/>
  <c r="B8" i="16"/>
  <c r="C4" i="18"/>
  <c r="B40" i="16"/>
  <c r="C28" i="18" s="1"/>
  <c r="C40" i="16"/>
  <c r="D28" i="18" s="1"/>
  <c r="D40" i="16"/>
  <c r="E28" i="18" s="1"/>
  <c r="E40" i="16"/>
  <c r="F28" i="18" s="1"/>
  <c r="F40" i="16"/>
  <c r="G28" i="18" s="1"/>
  <c r="G40" i="16"/>
  <c r="H28" i="18" s="1"/>
  <c r="H40" i="16"/>
  <c r="I28" i="18" s="1"/>
  <c r="I40" i="16"/>
  <c r="J28" i="18" s="1"/>
  <c r="J40" i="16"/>
  <c r="K28" i="18" s="1"/>
  <c r="K40" i="16"/>
  <c r="L28" i="18" s="1"/>
  <c r="L40" i="16"/>
  <c r="M28" i="18" s="1"/>
  <c r="M40" i="16"/>
  <c r="N28" i="18" s="1"/>
  <c r="N40" i="16"/>
  <c r="O28" i="18" s="1"/>
  <c r="B18" i="16"/>
  <c r="C8" i="18"/>
  <c r="C18" i="16"/>
  <c r="D8" i="18" s="1"/>
  <c r="D7" i="18"/>
  <c r="D18" i="16"/>
  <c r="E8" i="18"/>
  <c r="E7" i="18" s="1"/>
  <c r="E18" i="16"/>
  <c r="F8" i="18" s="1"/>
  <c r="F7" i="18" s="1"/>
  <c r="F18" i="16"/>
  <c r="G8" i="18"/>
  <c r="G7" i="18" s="1"/>
  <c r="G18" i="16"/>
  <c r="H8" i="18" s="1"/>
  <c r="H7" i="18"/>
  <c r="H18" i="16"/>
  <c r="I8" i="18"/>
  <c r="I7" i="18" s="1"/>
  <c r="I18" i="16"/>
  <c r="J8" i="18" s="1"/>
  <c r="J7" i="18" s="1"/>
  <c r="J18" i="16"/>
  <c r="K8" i="18"/>
  <c r="K7" i="18" s="1"/>
  <c r="K18" i="16"/>
  <c r="L8" i="18" s="1"/>
  <c r="L7" i="18"/>
  <c r="L18" i="16"/>
  <c r="M8" i="18"/>
  <c r="M7" i="18" s="1"/>
  <c r="M18" i="16"/>
  <c r="N8" i="18" s="1"/>
  <c r="N7" i="18" s="1"/>
  <c r="N18" i="16"/>
  <c r="O8" i="18"/>
  <c r="O7" i="18" s="1"/>
  <c r="B24" i="16"/>
  <c r="C24" i="16"/>
  <c r="D13" i="18"/>
  <c r="D24" i="16"/>
  <c r="E13" i="18" s="1"/>
  <c r="E10" i="18"/>
  <c r="E24" i="16"/>
  <c r="F13" i="18"/>
  <c r="F10" i="18" s="1"/>
  <c r="F24" i="16"/>
  <c r="G13" i="18" s="1"/>
  <c r="G24" i="16"/>
  <c r="H13" i="18"/>
  <c r="H10" i="18" s="1"/>
  <c r="H24" i="16"/>
  <c r="I13" i="18" s="1"/>
  <c r="I10" i="18"/>
  <c r="I24" i="16"/>
  <c r="J13" i="18"/>
  <c r="J10" i="18" s="1"/>
  <c r="J24" i="16"/>
  <c r="K24" i="16"/>
  <c r="L13" i="18"/>
  <c r="L10" i="18" s="1"/>
  <c r="L24" i="16"/>
  <c r="M13" i="18" s="1"/>
  <c r="M10" i="18"/>
  <c r="M24" i="16"/>
  <c r="N13" i="18"/>
  <c r="N10" i="18" s="1"/>
  <c r="N24" i="16"/>
  <c r="B36" i="16"/>
  <c r="C29" i="17" s="1"/>
  <c r="C30" i="17" s="1"/>
  <c r="C22" i="18"/>
  <c r="C36" i="16"/>
  <c r="D22" i="18"/>
  <c r="D36" i="16"/>
  <c r="E36" i="16"/>
  <c r="E29" i="17" s="1"/>
  <c r="F22" i="18"/>
  <c r="F36" i="16"/>
  <c r="G22" i="18" s="1"/>
  <c r="G14" i="18"/>
  <c r="G36" i="16"/>
  <c r="G29" i="17" s="1"/>
  <c r="G30" i="17" s="1"/>
  <c r="H22" i="18"/>
  <c r="H36" i="16"/>
  <c r="I22" i="18" s="1"/>
  <c r="I36" i="16"/>
  <c r="I29" i="17" s="1"/>
  <c r="I30" i="17" s="1"/>
  <c r="J22" i="18"/>
  <c r="J36" i="16"/>
  <c r="K22" i="18" s="1"/>
  <c r="K36" i="16"/>
  <c r="K29" i="17" s="1"/>
  <c r="K30" i="17" s="1"/>
  <c r="L22" i="18"/>
  <c r="L36" i="16"/>
  <c r="M22" i="18" s="1"/>
  <c r="M36" i="16"/>
  <c r="M29" i="17" s="1"/>
  <c r="M30" i="17" s="1"/>
  <c r="N22" i="18"/>
  <c r="N36" i="16"/>
  <c r="O22" i="18" s="1"/>
  <c r="D11" i="17"/>
  <c r="D12" i="17"/>
  <c r="E27" i="18" s="1"/>
  <c r="E11" i="17"/>
  <c r="E12" i="17" s="1"/>
  <c r="F27" i="18" s="1"/>
  <c r="F11" i="17"/>
  <c r="F12" i="17"/>
  <c r="G27" i="18" s="1"/>
  <c r="G11" i="17"/>
  <c r="G12" i="17" s="1"/>
  <c r="H27" i="18"/>
  <c r="H11" i="17"/>
  <c r="H12" i="17"/>
  <c r="I27" i="18" s="1"/>
  <c r="I11" i="17"/>
  <c r="I12" i="17" s="1"/>
  <c r="J27" i="18" s="1"/>
  <c r="J11" i="17"/>
  <c r="J12" i="17"/>
  <c r="K27" i="18" s="1"/>
  <c r="K11" i="17"/>
  <c r="K12" i="17" s="1"/>
  <c r="L11" i="17"/>
  <c r="L12" i="17"/>
  <c r="M27" i="18" s="1"/>
  <c r="M11" i="17"/>
  <c r="N11" i="17"/>
  <c r="N12" i="17"/>
  <c r="O27" i="18" s="1"/>
  <c r="C11" i="17"/>
  <c r="C12" i="17" s="1"/>
  <c r="D27" i="18"/>
  <c r="C5" i="17"/>
  <c r="C6" i="17" s="1"/>
  <c r="C7" i="17" s="1"/>
  <c r="C9" i="17"/>
  <c r="C17" i="17"/>
  <c r="C32" i="17" s="1"/>
  <c r="C21" i="17"/>
  <c r="C23" i="17"/>
  <c r="C25" i="17"/>
  <c r="C28" i="17"/>
  <c r="D5" i="17"/>
  <c r="D6" i="17"/>
  <c r="D9" i="17"/>
  <c r="D10" i="17"/>
  <c r="D13" i="17"/>
  <c r="D14" i="17"/>
  <c r="D17" i="17"/>
  <c r="D19" i="17"/>
  <c r="D21" i="17"/>
  <c r="D25" i="17"/>
  <c r="D28" i="17"/>
  <c r="E5" i="17"/>
  <c r="E9" i="17"/>
  <c r="E10" i="17" s="1"/>
  <c r="E13" i="17"/>
  <c r="E14" i="17" s="1"/>
  <c r="E17" i="17"/>
  <c r="E21" i="17"/>
  <c r="O21" i="17" s="1"/>
  <c r="E23" i="17"/>
  <c r="E25" i="17"/>
  <c r="E28" i="17"/>
  <c r="E30" i="17"/>
  <c r="F5" i="17"/>
  <c r="F9" i="17"/>
  <c r="F10" i="17"/>
  <c r="F13" i="17"/>
  <c r="F14" i="17" s="1"/>
  <c r="F17" i="17"/>
  <c r="F19" i="17"/>
  <c r="F21" i="17"/>
  <c r="F25" i="17"/>
  <c r="F28" i="17"/>
  <c r="G5" i="17"/>
  <c r="G6" i="17"/>
  <c r="G9" i="17"/>
  <c r="G10" i="17"/>
  <c r="G13" i="17"/>
  <c r="G14" i="17"/>
  <c r="G17" i="17"/>
  <c r="G21" i="17"/>
  <c r="G23" i="17"/>
  <c r="G32" i="17" s="1"/>
  <c r="G25" i="17"/>
  <c r="G28" i="17"/>
  <c r="H5" i="17"/>
  <c r="H6" i="17"/>
  <c r="H9" i="17"/>
  <c r="H13" i="17"/>
  <c r="H14" i="17"/>
  <c r="H17" i="17"/>
  <c r="H19" i="17"/>
  <c r="H21" i="17"/>
  <c r="H25" i="17"/>
  <c r="H28" i="17"/>
  <c r="I5" i="17"/>
  <c r="I6" i="17"/>
  <c r="I9" i="17"/>
  <c r="I13" i="17"/>
  <c r="I14" i="17"/>
  <c r="I17" i="17"/>
  <c r="I32" i="17" s="1"/>
  <c r="I21" i="17"/>
  <c r="I23" i="17"/>
  <c r="I25" i="17"/>
  <c r="I28" i="17"/>
  <c r="J5" i="17"/>
  <c r="J6" i="17" s="1"/>
  <c r="J9" i="17"/>
  <c r="J10" i="17"/>
  <c r="J17" i="17"/>
  <c r="J19" i="17"/>
  <c r="J21" i="17"/>
  <c r="J25" i="17"/>
  <c r="J28" i="17"/>
  <c r="K5" i="17"/>
  <c r="K6" i="17" s="1"/>
  <c r="K9" i="17"/>
  <c r="K10" i="17"/>
  <c r="K13" i="17"/>
  <c r="K14" i="17" s="1"/>
  <c r="K17" i="17"/>
  <c r="K21" i="17"/>
  <c r="K23" i="17"/>
  <c r="K25" i="17"/>
  <c r="K28" i="17"/>
  <c r="L5" i="17"/>
  <c r="L6" i="17" s="1"/>
  <c r="L9" i="17"/>
  <c r="L10" i="17"/>
  <c r="L13" i="17"/>
  <c r="L14" i="17" s="1"/>
  <c r="L17" i="17"/>
  <c r="L19" i="17"/>
  <c r="L21" i="17"/>
  <c r="L25" i="17"/>
  <c r="L28" i="17"/>
  <c r="M5" i="17"/>
  <c r="M6" i="17"/>
  <c r="M9" i="17"/>
  <c r="M10" i="17" s="1"/>
  <c r="M13" i="17"/>
  <c r="M14" i="17"/>
  <c r="M17" i="17"/>
  <c r="M21" i="17"/>
  <c r="M23" i="17"/>
  <c r="M32" i="17" s="1"/>
  <c r="M25" i="17"/>
  <c r="M28" i="17"/>
  <c r="N5" i="17"/>
  <c r="N6" i="17"/>
  <c r="N7" i="17" s="1"/>
  <c r="N9" i="17"/>
  <c r="N10" i="17" s="1"/>
  <c r="N17" i="17"/>
  <c r="N19" i="17"/>
  <c r="N21" i="17"/>
  <c r="N25" i="17"/>
  <c r="N28" i="17"/>
  <c r="E8" i="17"/>
  <c r="E34" i="17"/>
  <c r="H7" i="17"/>
  <c r="H34" i="17"/>
  <c r="I7" i="17"/>
  <c r="I34" i="17"/>
  <c r="K7" i="17"/>
  <c r="K34" i="17"/>
  <c r="L7" i="17"/>
  <c r="L8" i="17"/>
  <c r="L34" i="17"/>
  <c r="N34" i="17"/>
  <c r="C34" i="17"/>
  <c r="D7" i="17"/>
  <c r="D8" i="17"/>
  <c r="D34" i="17"/>
  <c r="F34" i="17"/>
  <c r="G8" i="17"/>
  <c r="G34" i="17"/>
  <c r="J7" i="17"/>
  <c r="J34" i="17"/>
  <c r="M7" i="17"/>
  <c r="M34" i="17"/>
  <c r="J39" i="19"/>
  <c r="J43" i="19" s="1"/>
  <c r="J44" i="19"/>
  <c r="O34" i="17"/>
  <c r="O26" i="17"/>
  <c r="O31" i="17"/>
  <c r="O25" i="17"/>
  <c r="O24" i="17"/>
  <c r="O27" i="17"/>
  <c r="O22" i="17"/>
  <c r="O20" i="17"/>
  <c r="O18" i="17"/>
  <c r="O28" i="17"/>
  <c r="O16" i="17"/>
  <c r="O9" i="17"/>
  <c r="E22" i="18" l="1"/>
  <c r="P22" i="18" s="1"/>
  <c r="D29" i="17"/>
  <c r="O17" i="17"/>
  <c r="G33" i="17"/>
  <c r="F8" i="17"/>
  <c r="G37" i="17"/>
  <c r="G7" i="17"/>
  <c r="G35" i="17" s="1"/>
  <c r="E32" i="17"/>
  <c r="E33" i="17" s="1"/>
  <c r="O19" i="17"/>
  <c r="C13" i="18"/>
  <c r="C13" i="17"/>
  <c r="P28" i="18"/>
  <c r="P15" i="18"/>
  <c r="C14" i="18"/>
  <c r="D14" i="18"/>
  <c r="E14" i="18"/>
  <c r="F14" i="18"/>
  <c r="H14" i="18"/>
  <c r="I14" i="18"/>
  <c r="J14" i="18"/>
  <c r="K14" i="18"/>
  <c r="L14" i="18"/>
  <c r="M14" i="18"/>
  <c r="N14" i="18"/>
  <c r="O14" i="18"/>
  <c r="J15" i="17"/>
  <c r="J23" i="17"/>
  <c r="K15" i="17"/>
  <c r="E6" i="17"/>
  <c r="E7" i="17"/>
  <c r="O5" i="17"/>
  <c r="M12" i="17"/>
  <c r="N27" i="18" s="1"/>
  <c r="M8" i="17"/>
  <c r="M33" i="17" s="1"/>
  <c r="M35" i="17" s="1"/>
  <c r="F23" i="17"/>
  <c r="F15" i="17"/>
  <c r="N15" i="17"/>
  <c r="N23" i="17"/>
  <c r="N32" i="17" s="1"/>
  <c r="O11" i="17"/>
  <c r="J32" i="17"/>
  <c r="I10" i="17"/>
  <c r="I37" i="17" s="1"/>
  <c r="I8" i="17"/>
  <c r="I33" i="17" s="1"/>
  <c r="I35" i="17" s="1"/>
  <c r="K8" i="17"/>
  <c r="L27" i="18"/>
  <c r="P27" i="18" s="1"/>
  <c r="C6" i="18"/>
  <c r="P4" i="18"/>
  <c r="J41" i="19" s="1"/>
  <c r="G6" i="18"/>
  <c r="D10" i="18"/>
  <c r="P12" i="18"/>
  <c r="G10" i="18"/>
  <c r="M37" i="17"/>
  <c r="C10" i="17"/>
  <c r="K13" i="18"/>
  <c r="K10" i="18" s="1"/>
  <c r="J13" i="17"/>
  <c r="C7" i="18"/>
  <c r="P8" i="18"/>
  <c r="K6" i="18"/>
  <c r="P5" i="18"/>
  <c r="P17" i="18"/>
  <c r="D15" i="17"/>
  <c r="D23" i="17"/>
  <c r="E15" i="17"/>
  <c r="H29" i="17"/>
  <c r="H30" i="17" s="1"/>
  <c r="H15" i="17"/>
  <c r="H23" i="17"/>
  <c r="H32" i="17" s="1"/>
  <c r="I15" i="17"/>
  <c r="L29" i="17"/>
  <c r="L30" i="17" s="1"/>
  <c r="L23" i="17"/>
  <c r="L32" i="17" s="1"/>
  <c r="L37" i="17" s="1"/>
  <c r="L15" i="17"/>
  <c r="L33" i="17" s="1"/>
  <c r="L35" i="17" s="1"/>
  <c r="M15" i="17"/>
  <c r="K37" i="17"/>
  <c r="H10" i="17"/>
  <c r="H8" i="17"/>
  <c r="F32" i="17"/>
  <c r="F6" i="17"/>
  <c r="F7" i="17"/>
  <c r="O13" i="18"/>
  <c r="O10" i="18" s="1"/>
  <c r="N13" i="17"/>
  <c r="O6" i="18"/>
  <c r="K32" i="17"/>
  <c r="L38" i="17" l="1"/>
  <c r="O24" i="18"/>
  <c r="O23" i="17"/>
  <c r="I38" i="17"/>
  <c r="I40" i="17"/>
  <c r="E35" i="17"/>
  <c r="O7" i="17"/>
  <c r="C14" i="17"/>
  <c r="O13" i="17"/>
  <c r="H33" i="17"/>
  <c r="H35" i="17" s="1"/>
  <c r="M38" i="17"/>
  <c r="M40" i="17"/>
  <c r="D30" i="17"/>
  <c r="O30" i="17" s="1"/>
  <c r="O29" i="17"/>
  <c r="P14" i="18"/>
  <c r="O15" i="17"/>
  <c r="C8" i="17"/>
  <c r="E37" i="17"/>
  <c r="O6" i="17"/>
  <c r="C10" i="18"/>
  <c r="P10" i="18" s="1"/>
  <c r="P13" i="18"/>
  <c r="H37" i="17"/>
  <c r="P7" i="18"/>
  <c r="C29" i="18"/>
  <c r="O10" i="17"/>
  <c r="G38" i="17"/>
  <c r="G40" i="17"/>
  <c r="F33" i="17"/>
  <c r="F35" i="17" s="1"/>
  <c r="N14" i="17"/>
  <c r="N37" i="17" s="1"/>
  <c r="N8" i="17"/>
  <c r="N33" i="17" s="1"/>
  <c r="N35" i="17" s="1"/>
  <c r="F37" i="17"/>
  <c r="J14" i="17"/>
  <c r="J37" i="17" s="1"/>
  <c r="L24" i="18" s="1"/>
  <c r="J8" i="17"/>
  <c r="C30" i="18"/>
  <c r="D3" i="18" s="1"/>
  <c r="P6" i="18"/>
  <c r="K33" i="17"/>
  <c r="K35" i="17" s="1"/>
  <c r="O12" i="17"/>
  <c r="F38" i="17" l="1"/>
  <c r="F40" i="17"/>
  <c r="K38" i="17"/>
  <c r="O14" i="17"/>
  <c r="I24" i="18"/>
  <c r="C37" i="17"/>
  <c r="H38" i="17"/>
  <c r="H40" i="17"/>
  <c r="J26" i="18"/>
  <c r="N38" i="17"/>
  <c r="H26" i="18"/>
  <c r="H23" i="18" s="1"/>
  <c r="H29" i="18" s="1"/>
  <c r="D32" i="17"/>
  <c r="M26" i="18"/>
  <c r="J33" i="17"/>
  <c r="J35" i="17" s="1"/>
  <c r="C33" i="17"/>
  <c r="O8" i="17"/>
  <c r="N26" i="18"/>
  <c r="N23" i="18" s="1"/>
  <c r="N29" i="18" s="1"/>
  <c r="E38" i="17"/>
  <c r="E40" i="17" s="1"/>
  <c r="L40" i="17"/>
  <c r="O26" i="18" l="1"/>
  <c r="O23" i="18" s="1"/>
  <c r="O29" i="18" s="1"/>
  <c r="L26" i="18"/>
  <c r="L23" i="18" s="1"/>
  <c r="L29" i="18" s="1"/>
  <c r="C35" i="17"/>
  <c r="N40" i="17"/>
  <c r="G26" i="18"/>
  <c r="G23" i="18" s="1"/>
  <c r="G29" i="18" s="1"/>
  <c r="F26" i="18"/>
  <c r="J38" i="17"/>
  <c r="D37" i="17"/>
  <c r="F24" i="18" s="1"/>
  <c r="O32" i="17"/>
  <c r="D33" i="17"/>
  <c r="D35" i="17" s="1"/>
  <c r="I26" i="18"/>
  <c r="I23" i="18" s="1"/>
  <c r="I29" i="18" s="1"/>
  <c r="K40" i="17"/>
  <c r="F23" i="18" l="1"/>
  <c r="F29" i="18" s="1"/>
  <c r="P24" i="18"/>
  <c r="K26" i="18"/>
  <c r="K23" i="18" s="1"/>
  <c r="K29" i="18" s="1"/>
  <c r="C38" i="17"/>
  <c r="C40" i="17"/>
  <c r="C36" i="17"/>
  <c r="O35" i="17"/>
  <c r="O37" i="17"/>
  <c r="D38" i="17"/>
  <c r="D40" i="17"/>
  <c r="J40" i="17"/>
  <c r="O33" i="17"/>
  <c r="J40" i="19" s="1"/>
  <c r="O40" i="17" l="1"/>
  <c r="D26" i="18"/>
  <c r="O38" i="17"/>
  <c r="C39" i="17"/>
  <c r="D39" i="17" s="1"/>
  <c r="E39" i="17" s="1"/>
  <c r="F39" i="17" s="1"/>
  <c r="G39" i="17" s="1"/>
  <c r="H39" i="17" s="1"/>
  <c r="I39" i="17" s="1"/>
  <c r="J39" i="17" s="1"/>
  <c r="K39" i="17" s="1"/>
  <c r="L39" i="17" s="1"/>
  <c r="M39" i="17" s="1"/>
  <c r="N39" i="17" s="1"/>
  <c r="E26" i="18"/>
  <c r="E23" i="18" s="1"/>
  <c r="E29" i="18" s="1"/>
  <c r="C41" i="17"/>
  <c r="C42" i="17" s="1"/>
  <c r="D36" i="17"/>
  <c r="C44" i="17" l="1"/>
  <c r="C43" i="17"/>
  <c r="P26" i="18"/>
  <c r="D23" i="18"/>
  <c r="D41" i="17"/>
  <c r="D42" i="17" s="1"/>
  <c r="D44" i="17" s="1"/>
  <c r="E36" i="17"/>
  <c r="F36" i="17" l="1"/>
  <c r="E41" i="17"/>
  <c r="D43" i="17"/>
  <c r="C45" i="17"/>
  <c r="D45" i="17" s="1"/>
  <c r="C46" i="17"/>
  <c r="C48" i="17"/>
  <c r="D46" i="17"/>
  <c r="D48" i="17"/>
  <c r="D29" i="18"/>
  <c r="D30" i="18" l="1"/>
  <c r="E3" i="18" s="1"/>
  <c r="E30" i="18" s="1"/>
  <c r="F3" i="18" s="1"/>
  <c r="F30" i="18" s="1"/>
  <c r="G3" i="18" s="1"/>
  <c r="G30" i="18" s="1"/>
  <c r="H3" i="18" s="1"/>
  <c r="H30" i="18" s="1"/>
  <c r="I3" i="18" s="1"/>
  <c r="I30" i="18" s="1"/>
  <c r="J3" i="18" s="1"/>
  <c r="C49" i="17"/>
  <c r="E42" i="17"/>
  <c r="C47" i="17"/>
  <c r="D47" i="17" s="1"/>
  <c r="F41" i="17"/>
  <c r="F42" i="17" s="1"/>
  <c r="F44" i="17" s="1"/>
  <c r="G36" i="17"/>
  <c r="G41" i="17" l="1"/>
  <c r="G42" i="17" s="1"/>
  <c r="G44" i="17" s="1"/>
  <c r="H36" i="17"/>
  <c r="F48" i="17"/>
  <c r="F46" i="17"/>
  <c r="E44" i="17"/>
  <c r="D49" i="17"/>
  <c r="C50" i="17"/>
  <c r="D50" i="17" s="1"/>
  <c r="C51" i="17"/>
  <c r="D51" i="17" s="1"/>
  <c r="E43" i="17"/>
  <c r="F43" i="17" s="1"/>
  <c r="E46" i="17" l="1"/>
  <c r="E48" i="17"/>
  <c r="E45" i="17"/>
  <c r="F45" i="17" s="1"/>
  <c r="G45" i="17" s="1"/>
  <c r="G46" i="17"/>
  <c r="G48" i="17"/>
  <c r="I36" i="17"/>
  <c r="H41" i="17"/>
  <c r="E49" i="17"/>
  <c r="F49" i="17" s="1"/>
  <c r="G49" i="17" s="1"/>
  <c r="G43" i="17"/>
  <c r="I41" i="17" l="1"/>
  <c r="I42" i="17" s="1"/>
  <c r="I44" i="17" s="1"/>
  <c r="J36" i="17"/>
  <c r="E47" i="17"/>
  <c r="F47" i="17" s="1"/>
  <c r="G47" i="17" s="1"/>
  <c r="H42" i="17"/>
  <c r="E50" i="17"/>
  <c r="F50" i="17" s="1"/>
  <c r="G50" i="17" s="1"/>
  <c r="E51" i="17"/>
  <c r="F51" i="17" s="1"/>
  <c r="G51" i="17" s="1"/>
  <c r="H44" i="17" l="1"/>
  <c r="J41" i="17"/>
  <c r="J42" i="17" s="1"/>
  <c r="J44" i="17" s="1"/>
  <c r="K36" i="17"/>
  <c r="I48" i="17"/>
  <c r="I46" i="17"/>
  <c r="H43" i="17"/>
  <c r="I43" i="17" s="1"/>
  <c r="J46" i="17" l="1"/>
  <c r="J48" i="17"/>
  <c r="H46" i="17"/>
  <c r="H48" i="17"/>
  <c r="J25" i="18"/>
  <c r="H45" i="17"/>
  <c r="I45" i="17" s="1"/>
  <c r="J45" i="17" s="1"/>
  <c r="M25" i="18"/>
  <c r="M23" i="18" s="1"/>
  <c r="M29" i="18" s="1"/>
  <c r="J43" i="17"/>
  <c r="K41" i="17"/>
  <c r="K42" i="17" s="1"/>
  <c r="K44" i="17" s="1"/>
  <c r="L36" i="17"/>
  <c r="L41" i="17" l="1"/>
  <c r="L42" i="17" s="1"/>
  <c r="L44" i="17" s="1"/>
  <c r="M36" i="17"/>
  <c r="K45" i="17"/>
  <c r="L45" i="17" s="1"/>
  <c r="H47" i="17"/>
  <c r="I47" i="17" s="1"/>
  <c r="J47" i="17" s="1"/>
  <c r="K47" i="17" s="1"/>
  <c r="H49" i="17"/>
  <c r="K46" i="17"/>
  <c r="K48" i="17"/>
  <c r="K43" i="17"/>
  <c r="L43" i="17" s="1"/>
  <c r="J23" i="18"/>
  <c r="P25" i="18"/>
  <c r="J29" i="18" l="1"/>
  <c r="P23" i="18"/>
  <c r="M41" i="17"/>
  <c r="M42" i="17" s="1"/>
  <c r="M44" i="17" s="1"/>
  <c r="N36" i="17"/>
  <c r="N41" i="17" s="1"/>
  <c r="L47" i="17"/>
  <c r="L46" i="17"/>
  <c r="L48" i="17"/>
  <c r="I49" i="17"/>
  <c r="J49" i="17" s="1"/>
  <c r="K49" i="17" s="1"/>
  <c r="L49" i="17" s="1"/>
  <c r="H51" i="17"/>
  <c r="I51" i="17" s="1"/>
  <c r="J51" i="17" s="1"/>
  <c r="K51" i="17" s="1"/>
  <c r="L51" i="17" s="1"/>
  <c r="H50" i="17"/>
  <c r="N42" i="17" l="1"/>
  <c r="O41" i="17"/>
  <c r="P29" i="18"/>
  <c r="J30" i="18"/>
  <c r="K3" i="18" s="1"/>
  <c r="K30" i="18" s="1"/>
  <c r="L3" i="18" s="1"/>
  <c r="L30" i="18" s="1"/>
  <c r="M3" i="18" s="1"/>
  <c r="M30" i="18" s="1"/>
  <c r="N3" i="18" s="1"/>
  <c r="N30" i="18" s="1"/>
  <c r="O3" i="18" s="1"/>
  <c r="O30" i="18" s="1"/>
  <c r="M48" i="17"/>
  <c r="M49" i="17" s="1"/>
  <c r="M46" i="17"/>
  <c r="M47" i="17" s="1"/>
  <c r="M45" i="17"/>
  <c r="I50" i="17"/>
  <c r="J50" i="17" s="1"/>
  <c r="K50" i="17" s="1"/>
  <c r="L50" i="17" s="1"/>
  <c r="M43" i="17"/>
  <c r="N43" i="17" s="1"/>
  <c r="M51" i="17" l="1"/>
  <c r="M50" i="17"/>
  <c r="N44" i="17"/>
  <c r="O42" i="17"/>
  <c r="N46" i="17" l="1"/>
  <c r="N48" i="17"/>
  <c r="O44" i="17"/>
  <c r="N45" i="17"/>
  <c r="O48" i="17" l="1"/>
  <c r="J38" i="19" s="1"/>
  <c r="N49" i="17"/>
  <c r="O46" i="17"/>
  <c r="N47" i="17"/>
  <c r="N51" i="17" l="1"/>
  <c r="N50" i="17"/>
  <c r="J42" i="19" s="1"/>
</calcChain>
</file>

<file path=xl/sharedStrings.xml><?xml version="1.0" encoding="utf-8"?>
<sst xmlns="http://schemas.openxmlformats.org/spreadsheetml/2006/main" count="204" uniqueCount="154">
  <si>
    <t>Плата за аренду</t>
  </si>
  <si>
    <t>Коммунальные услуги</t>
  </si>
  <si>
    <t>Транспортные расходы</t>
  </si>
  <si>
    <t>Расходы на рекламу</t>
  </si>
  <si>
    <t>Ремонт</t>
  </si>
  <si>
    <t>НДС</t>
  </si>
  <si>
    <t>в том числе НДС</t>
  </si>
  <si>
    <t>№ пп</t>
  </si>
  <si>
    <t>Статьи расходов и доходов</t>
  </si>
  <si>
    <t>Интервал планирования, мес.</t>
  </si>
  <si>
    <t>ВСЕГО:</t>
  </si>
  <si>
    <t>2.</t>
  </si>
  <si>
    <t>3.</t>
  </si>
  <si>
    <t>4.</t>
  </si>
  <si>
    <t>В том числе НДС</t>
  </si>
  <si>
    <t>5.</t>
  </si>
  <si>
    <t>6.</t>
  </si>
  <si>
    <t>Начисления на ЗП</t>
  </si>
  <si>
    <t>7.</t>
  </si>
  <si>
    <t>9.</t>
  </si>
  <si>
    <t>10.</t>
  </si>
  <si>
    <t>11.</t>
  </si>
  <si>
    <t>1.</t>
  </si>
  <si>
    <t>5.1.</t>
  </si>
  <si>
    <t>5.2.</t>
  </si>
  <si>
    <t>5.3.</t>
  </si>
  <si>
    <t>Зарплата нанимаемого персонала</t>
  </si>
  <si>
    <t>5.4.</t>
  </si>
  <si>
    <t>Арендная плата</t>
  </si>
  <si>
    <t>Всего НДС в постоянных расходах</t>
  </si>
  <si>
    <t>То же нарастающим итогом</t>
  </si>
  <si>
    <t>8.</t>
  </si>
  <si>
    <t>10.1.</t>
  </si>
  <si>
    <t>12.</t>
  </si>
  <si>
    <t>11.1.</t>
  </si>
  <si>
    <t>12.1.</t>
  </si>
  <si>
    <t>9.1.</t>
  </si>
  <si>
    <t>Постоянные расходы, всего</t>
  </si>
  <si>
    <t>Переменные расходы, всего                                              в том числе:</t>
  </si>
  <si>
    <t>Организационные расходы</t>
  </si>
  <si>
    <t>ВСЕГО</t>
  </si>
  <si>
    <t>Остаток денежных средств на начало месяца</t>
  </si>
  <si>
    <t>Источники финансирования (собственные средства, займы, кредиты, субсидия и т.д.)</t>
  </si>
  <si>
    <t>Поступления от реализации</t>
  </si>
  <si>
    <t>Итого поступления (2+3)</t>
  </si>
  <si>
    <t>Расходы организационного периода, всего                                        в том числе:</t>
  </si>
  <si>
    <t>Капитальные затраты</t>
  </si>
  <si>
    <t>Текущие расходы организационного периода</t>
  </si>
  <si>
    <t>Переменные затраты, всего                     в том числе:</t>
  </si>
  <si>
    <t>Постоянные затраты, всего                                                          в том числе:</t>
  </si>
  <si>
    <t>Налоги, всего                                             в том числе:</t>
  </si>
  <si>
    <t>Начисления на зар. плату наемных работников</t>
  </si>
  <si>
    <t>Выплаты по кредитам и займам</t>
  </si>
  <si>
    <t>Единый социальный налог с предпринимателя</t>
  </si>
  <si>
    <t>Амортизация</t>
  </si>
  <si>
    <t>Единый социальный налог на совокупный доход индивидуального предпринимателя</t>
  </si>
  <si>
    <t>Исходные данные для составления финансового плана</t>
  </si>
  <si>
    <t>Организационно-правовая форма:</t>
  </si>
  <si>
    <t>Традиционная</t>
  </si>
  <si>
    <t>Индивидуальный предприниматель без образования юридического лица</t>
  </si>
  <si>
    <t>Система налогообложения:</t>
  </si>
  <si>
    <t>Вид деятельности:</t>
  </si>
  <si>
    <t>Иные переменные расходы, всего:</t>
  </si>
  <si>
    <t>5.5.</t>
  </si>
  <si>
    <t>Иные переменные расходы</t>
  </si>
  <si>
    <t>Иные постоянные расходы, всего:</t>
  </si>
  <si>
    <t>Расходы:</t>
  </si>
  <si>
    <t>Капитальные затраты, всего:</t>
  </si>
  <si>
    <t>Источники финансирования, всего:</t>
  </si>
  <si>
    <t>собственные средства</t>
  </si>
  <si>
    <t>займы, кредиты</t>
  </si>
  <si>
    <t>субсидия КЗН</t>
  </si>
  <si>
    <t>в том числе:</t>
  </si>
  <si>
    <t>иные источники</t>
  </si>
  <si>
    <t>Выплаты по кредитам, всего:</t>
  </si>
  <si>
    <t>Виды налогов</t>
  </si>
  <si>
    <t>базовые</t>
  </si>
  <si>
    <t>ставки</t>
  </si>
  <si>
    <t>уточнен.</t>
  </si>
  <si>
    <t>Прочие расходы, всего:</t>
  </si>
  <si>
    <t>5.6.</t>
  </si>
  <si>
    <t>Краткое название проекта -</t>
  </si>
  <si>
    <t>Предприниматель</t>
  </si>
  <si>
    <t>ФИО</t>
  </si>
  <si>
    <t>Подпись:</t>
  </si>
  <si>
    <t>Сумма чистой прибыли за первый год деятельности предприятия (руб.)</t>
  </si>
  <si>
    <t>План финансовых результатов деятельности</t>
  </si>
  <si>
    <t>План движения денежных средств</t>
  </si>
  <si>
    <t>Рентабельность продукции (прибыль:затраты) (%)</t>
  </si>
  <si>
    <t xml:space="preserve"> </t>
  </si>
  <si>
    <t>Срок окупаемости общих вложений (мес.)</t>
  </si>
  <si>
    <t>Рентабельность общих вложений (прибыль:общая сумма финансирования) (%)</t>
  </si>
  <si>
    <t>Проверка окупаемости общих вложений</t>
  </si>
  <si>
    <t>Проверка окупаемости личных вложений</t>
  </si>
  <si>
    <t>мес.</t>
  </si>
  <si>
    <t>Страховой взнос на обязательное социальное страхование</t>
  </si>
  <si>
    <t>нал.база</t>
  </si>
  <si>
    <t>Налог на доход физического лица</t>
  </si>
  <si>
    <t>ЕСН на совокупный доход предпринимателя</t>
  </si>
  <si>
    <t>Единый соц.налог (ЕСН) на зар.плату наемного персонала</t>
  </si>
  <si>
    <t>Льгота по уплате налога на доход</t>
  </si>
  <si>
    <t>Налог на доход предпринимателя</t>
  </si>
  <si>
    <t>Хозяйственные расходы</t>
  </si>
  <si>
    <t>Иные постоянные и прочие расходы</t>
  </si>
  <si>
    <t>Всего расходов (5+6+7+8+9)</t>
  </si>
  <si>
    <t>Остаток денежных средств на конец месяца (1+4-10)</t>
  </si>
  <si>
    <t>Показатели финансовой состоятельности и экономической эффективности проекта:</t>
  </si>
  <si>
    <t>Зар. плата персонала</t>
  </si>
  <si>
    <t>Зарплата наемного персонала</t>
  </si>
  <si>
    <t>Сумма вложений собственных средств (руб)</t>
  </si>
  <si>
    <t>Срок окупаемости вложений собственных средств (мес.)</t>
  </si>
  <si>
    <t>Рентабельность вложений собственных средств (прибыль:сумма вложений собственных средств) (%)</t>
  </si>
  <si>
    <t>НДС на поступления от реализации</t>
  </si>
  <si>
    <t>Выручка от реализации</t>
  </si>
  <si>
    <t>Чистый объем продаж (1-2)</t>
  </si>
  <si>
    <t>4.1.</t>
  </si>
  <si>
    <t>4.2.</t>
  </si>
  <si>
    <t>4.3.</t>
  </si>
  <si>
    <t>4.4.</t>
  </si>
  <si>
    <t>4.5.</t>
  </si>
  <si>
    <t>4.6.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</si>
  <si>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</si>
  <si>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</si>
  <si>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</si>
  <si>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</si>
  <si>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</si>
  <si>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</si>
  <si>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</si>
  <si>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</si>
  <si>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</si>
  <si>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</si>
  <si>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</si>
  <si>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</si>
  <si>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Всего расходов без НДС (4-4.2-4.6+5-5.17)</t>
  </si>
  <si>
    <t>Уплата НДС (2-3.2-4.6-5.18)</t>
  </si>
  <si>
    <t>в т.ч. погашение кредита</t>
  </si>
  <si>
    <t>проценты по кредиту</t>
  </si>
  <si>
    <t>Проценты за кредит</t>
  </si>
  <si>
    <t>7.1.</t>
  </si>
  <si>
    <t>Налогооблагаемая база для налога на доход (7-9)</t>
  </si>
  <si>
    <t>10.2.</t>
  </si>
  <si>
    <t>10.3.</t>
  </si>
  <si>
    <t>13.</t>
  </si>
  <si>
    <t>13.1.</t>
  </si>
  <si>
    <t>Налогооблагаемая база с учетом льготы (10-10.1)</t>
  </si>
  <si>
    <t>Всего начислений и налогов (9+11)</t>
  </si>
  <si>
    <t>Чистый доход предпринимателя (10-11)</t>
  </si>
  <si>
    <t>Совокупный доход (3-5.18-6)</t>
  </si>
  <si>
    <t>в т.ч.</t>
  </si>
  <si>
    <t>Выручка от реализации услуг, всего:</t>
  </si>
  <si>
    <t>Расходы на материалы (с НДС)</t>
  </si>
  <si>
    <t>Расходы на материалы</t>
  </si>
  <si>
    <t>Закупки материалов</t>
  </si>
  <si>
    <t>Общественное питание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</si>
</sst>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9" formatCode="_-* #,##0_р_._-;\-* #,##0_р_._-;_-* &quot;-&quot;_р_._-;_-@_-"/>
    <numFmt numFmtId="172" formatCode="0.0%"/>
    <numFmt numFmtId="173" formatCode="#,##0&quot;р.&quot;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i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u/>
      <sz val="10"/>
      <name val="Arial Cyr"/>
      <family val="2"/>
      <charset val="204"/>
    </font>
    <font>
      <sz val="12"/>
      <name val="Arial Cyr"/>
      <family val="2"/>
      <charset val="204"/>
    </font>
    <font>
      <b/>
      <u/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/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9" fontId="2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9" fillId="0" borderId="5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 indent="1"/>
    </xf>
    <xf numFmtId="0" fontId="7" fillId="0" borderId="0" xfId="0" applyFont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2" fontId="4" fillId="0" borderId="0" xfId="0" applyNumberFormat="1" applyFont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10" fillId="0" borderId="0" xfId="0" applyFont="1"/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16" xfId="0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0" xfId="0" applyFont="1"/>
    <xf numFmtId="0" fontId="2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3" fontId="2" fillId="0" borderId="0" xfId="0" applyNumberFormat="1" applyFont="1" applyAlignment="1">
      <alignment vertical="top" wrapText="1"/>
    </xf>
    <xf numFmtId="173" fontId="2" fillId="0" borderId="0" xfId="1" applyNumberFormat="1" applyFont="1" applyAlignment="1">
      <alignment vertical="top" wrapText="1"/>
    </xf>
    <xf numFmtId="9" fontId="2" fillId="0" borderId="0" xfId="1" applyFont="1" applyAlignment="1">
      <alignment horizontal="center" vertical="top" wrapText="1"/>
    </xf>
    <xf numFmtId="169" fontId="9" fillId="0" borderId="16" xfId="0" applyNumberFormat="1" applyFont="1" applyBorder="1" applyAlignment="1">
      <alignment horizontal="center" vertical="top" wrapText="1"/>
    </xf>
    <xf numFmtId="0" fontId="9" fillId="0" borderId="21" xfId="0" applyFont="1" applyBorder="1" applyAlignment="1">
      <alignment horizontal="left" vertical="top" wrapText="1" indent="1"/>
    </xf>
    <xf numFmtId="0" fontId="9" fillId="0" borderId="22" xfId="0" applyFont="1" applyBorder="1" applyAlignment="1">
      <alignment horizontal="center" vertical="top" wrapText="1"/>
    </xf>
    <xf numFmtId="172" fontId="9" fillId="0" borderId="5" xfId="1" applyNumberFormat="1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9" fillId="0" borderId="21" xfId="0" applyFont="1" applyBorder="1" applyAlignment="1">
      <alignment vertical="top" wrapText="1"/>
    </xf>
    <xf numFmtId="169" fontId="9" fillId="0" borderId="23" xfId="0" applyNumberFormat="1" applyFont="1" applyBorder="1" applyAlignment="1">
      <alignment horizontal="center" vertical="top" wrapText="1"/>
    </xf>
    <xf numFmtId="0" fontId="9" fillId="0" borderId="21" xfId="0" applyFont="1" applyBorder="1" applyAlignment="1">
      <alignment horizontal="left" vertical="top" wrapText="1" indent="2"/>
    </xf>
    <xf numFmtId="0" fontId="9" fillId="0" borderId="28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169" fontId="9" fillId="0" borderId="30" xfId="0" applyNumberFormat="1" applyFont="1" applyBorder="1" applyAlignment="1">
      <alignment horizontal="center" vertical="top" wrapText="1"/>
    </xf>
    <xf numFmtId="169" fontId="9" fillId="0" borderId="4" xfId="0" applyNumberFormat="1" applyFont="1" applyBorder="1" applyAlignment="1">
      <alignment horizontal="center" vertical="top" wrapText="1"/>
    </xf>
    <xf numFmtId="169" fontId="9" fillId="0" borderId="31" xfId="0" applyNumberFormat="1" applyFont="1" applyBorder="1" applyAlignment="1">
      <alignment horizontal="center" vertical="top" wrapText="1"/>
    </xf>
    <xf numFmtId="169" fontId="9" fillId="0" borderId="32" xfId="0" applyNumberFormat="1" applyFont="1" applyBorder="1" applyAlignment="1">
      <alignment horizontal="center" vertical="top" wrapText="1"/>
    </xf>
    <xf numFmtId="169" fontId="9" fillId="0" borderId="33" xfId="0" applyNumberFormat="1" applyFont="1" applyBorder="1" applyAlignment="1">
      <alignment vertical="top" wrapText="1"/>
    </xf>
    <xf numFmtId="169" fontId="9" fillId="0" borderId="33" xfId="0" applyNumberFormat="1" applyFont="1" applyBorder="1" applyAlignment="1">
      <alignment horizontal="left" vertical="top" wrapText="1" indent="1"/>
    </xf>
    <xf numFmtId="169" fontId="9" fillId="0" borderId="34" xfId="0" applyNumberFormat="1" applyFont="1" applyBorder="1" applyAlignment="1">
      <alignment vertical="top" wrapText="1"/>
    </xf>
    <xf numFmtId="169" fontId="9" fillId="0" borderId="35" xfId="0" applyNumberFormat="1" applyFont="1" applyBorder="1" applyAlignment="1">
      <alignment horizontal="center" vertical="top" wrapText="1"/>
    </xf>
    <xf numFmtId="169" fontId="9" fillId="0" borderId="36" xfId="0" applyNumberFormat="1" applyFont="1" applyBorder="1" applyAlignment="1">
      <alignment horizontal="center" vertical="top" wrapText="1"/>
    </xf>
    <xf numFmtId="169" fontId="9" fillId="0" borderId="37" xfId="0" applyNumberFormat="1" applyFont="1" applyBorder="1" applyAlignment="1">
      <alignment horizontal="center" vertical="top" wrapText="1"/>
    </xf>
    <xf numFmtId="169" fontId="9" fillId="0" borderId="38" xfId="0" applyNumberFormat="1" applyFont="1" applyBorder="1" applyAlignment="1">
      <alignment horizontal="center" vertical="top" wrapText="1"/>
    </xf>
    <xf numFmtId="169" fontId="2" fillId="0" borderId="30" xfId="0" applyNumberFormat="1" applyFont="1" applyBorder="1" applyAlignment="1">
      <alignment horizontal="center" vertical="top" wrapText="1"/>
    </xf>
    <xf numFmtId="169" fontId="2" fillId="0" borderId="38" xfId="0" applyNumberFormat="1" applyFont="1" applyBorder="1" applyAlignment="1">
      <alignment horizontal="center" vertical="top" wrapText="1"/>
    </xf>
    <xf numFmtId="49" fontId="9" fillId="0" borderId="39" xfId="0" applyNumberFormat="1" applyFont="1" applyBorder="1" applyAlignment="1">
      <alignment horizontal="center" vertical="top" wrapText="1"/>
    </xf>
    <xf numFmtId="0" fontId="9" fillId="0" borderId="37" xfId="0" applyFont="1" applyBorder="1" applyAlignment="1">
      <alignment vertical="top" wrapText="1"/>
    </xf>
    <xf numFmtId="169" fontId="5" fillId="0" borderId="32" xfId="0" applyNumberFormat="1" applyFont="1" applyBorder="1" applyAlignment="1">
      <alignment horizontal="center" vertical="top" wrapText="1"/>
    </xf>
    <xf numFmtId="169" fontId="5" fillId="0" borderId="40" xfId="0" applyNumberFormat="1" applyFont="1" applyBorder="1" applyAlignment="1">
      <alignment horizontal="center" vertical="top" wrapText="1"/>
    </xf>
    <xf numFmtId="169" fontId="5" fillId="0" borderId="38" xfId="0" applyNumberFormat="1" applyFont="1" applyBorder="1" applyAlignment="1">
      <alignment horizontal="center" vertical="top" wrapText="1"/>
    </xf>
    <xf numFmtId="169" fontId="4" fillId="0" borderId="32" xfId="0" applyNumberFormat="1" applyFont="1" applyBorder="1" applyAlignment="1">
      <alignment horizontal="center" vertical="top" wrapText="1"/>
    </xf>
    <xf numFmtId="169" fontId="4" fillId="0" borderId="7" xfId="0" applyNumberFormat="1" applyFont="1" applyBorder="1" applyAlignment="1">
      <alignment horizontal="center" vertical="top" wrapText="1"/>
    </xf>
    <xf numFmtId="169" fontId="4" fillId="0" borderId="30" xfId="0" applyNumberFormat="1" applyFont="1" applyBorder="1" applyAlignment="1">
      <alignment horizontal="center" vertical="top" wrapText="1"/>
    </xf>
    <xf numFmtId="169" fontId="5" fillId="0" borderId="16" xfId="0" applyNumberFormat="1" applyFont="1" applyBorder="1" applyAlignment="1">
      <alignment horizontal="center" vertical="top" wrapText="1"/>
    </xf>
    <xf numFmtId="169" fontId="4" fillId="0" borderId="16" xfId="0" applyNumberFormat="1" applyFont="1" applyBorder="1" applyAlignment="1">
      <alignment horizontal="center" vertical="top" wrapText="1"/>
    </xf>
    <xf numFmtId="169" fontId="7" fillId="0" borderId="30" xfId="0" applyNumberFormat="1" applyFont="1" applyBorder="1" applyAlignment="1">
      <alignment horizontal="center" vertical="top" wrapText="1"/>
    </xf>
    <xf numFmtId="169" fontId="7" fillId="0" borderId="16" xfId="0" applyNumberFormat="1" applyFont="1" applyBorder="1" applyAlignment="1">
      <alignment horizontal="center" vertical="top" wrapText="1"/>
    </xf>
    <xf numFmtId="169" fontId="7" fillId="0" borderId="7" xfId="0" applyNumberFormat="1" applyFont="1" applyBorder="1" applyAlignment="1">
      <alignment horizontal="center" vertical="top" wrapText="1"/>
    </xf>
    <xf numFmtId="169" fontId="5" fillId="0" borderId="7" xfId="0" applyNumberFormat="1" applyFont="1" applyBorder="1" applyAlignment="1">
      <alignment horizontal="center" vertical="top" wrapText="1"/>
    </xf>
    <xf numFmtId="169" fontId="5" fillId="0" borderId="41" xfId="0" applyNumberFormat="1" applyFont="1" applyBorder="1" applyAlignment="1">
      <alignment horizontal="center" vertical="top" wrapText="1"/>
    </xf>
    <xf numFmtId="169" fontId="5" fillId="0" borderId="42" xfId="0" applyNumberFormat="1" applyFont="1" applyBorder="1" applyAlignment="1">
      <alignment horizontal="center" vertical="top" wrapText="1"/>
    </xf>
    <xf numFmtId="169" fontId="5" fillId="0" borderId="15" xfId="0" applyNumberFormat="1" applyFont="1" applyBorder="1" applyAlignment="1">
      <alignment horizontal="center" vertical="top" wrapText="1"/>
    </xf>
    <xf numFmtId="0" fontId="9" fillId="3" borderId="28" xfId="0" applyFont="1" applyFill="1" applyBorder="1" applyAlignment="1">
      <alignment horizontal="left" vertical="top" wrapText="1" indent="2"/>
    </xf>
    <xf numFmtId="169" fontId="9" fillId="3" borderId="16" xfId="0" applyNumberFormat="1" applyFont="1" applyFill="1" applyBorder="1" applyAlignment="1">
      <alignment horizontal="center" vertical="top" wrapText="1"/>
    </xf>
    <xf numFmtId="169" fontId="9" fillId="3" borderId="31" xfId="0" applyNumberFormat="1" applyFont="1" applyFill="1" applyBorder="1" applyAlignment="1">
      <alignment horizontal="center" vertical="top" wrapText="1"/>
    </xf>
    <xf numFmtId="169" fontId="9" fillId="3" borderId="30" xfId="0" applyNumberFormat="1" applyFont="1" applyFill="1" applyBorder="1" applyAlignment="1">
      <alignment horizontal="center" vertical="top" wrapText="1"/>
    </xf>
    <xf numFmtId="169" fontId="9" fillId="3" borderId="23" xfId="0" applyNumberFormat="1" applyFont="1" applyFill="1" applyBorder="1" applyAlignment="1">
      <alignment horizontal="center" vertical="top" wrapText="1"/>
    </xf>
    <xf numFmtId="169" fontId="9" fillId="0" borderId="43" xfId="0" applyNumberFormat="1" applyFont="1" applyBorder="1" applyAlignment="1">
      <alignment horizontal="center" vertical="top" wrapText="1"/>
    </xf>
    <xf numFmtId="169" fontId="9" fillId="0" borderId="44" xfId="0" applyNumberFormat="1" applyFont="1" applyBorder="1" applyAlignment="1">
      <alignment horizontal="center" vertical="top" wrapText="1"/>
    </xf>
    <xf numFmtId="0" fontId="9" fillId="0" borderId="45" xfId="0" applyFont="1" applyBorder="1" applyAlignment="1">
      <alignment horizontal="left" vertical="top" wrapText="1" indent="4"/>
    </xf>
    <xf numFmtId="49" fontId="9" fillId="0" borderId="5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vertical="top" wrapText="1"/>
    </xf>
    <xf numFmtId="169" fontId="9" fillId="0" borderId="30" xfId="0" applyNumberFormat="1" applyFont="1" applyFill="1" applyBorder="1" applyAlignment="1">
      <alignment horizontal="center" vertical="top" wrapText="1"/>
    </xf>
    <xf numFmtId="169" fontId="9" fillId="0" borderId="38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2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движения денежных средств</a:t>
            </a:r>
          </a:p>
        </c:rich>
      </c:tx>
      <c:layout>
        <c:manualLayout>
          <c:xMode val="edge"/>
          <c:yMode val="edge"/>
          <c:x val="0.34323787663588057"/>
          <c:y val="2.7444276844812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385295622926612E-2"/>
          <c:y val="0.13379084961846191"/>
          <c:w val="0.88627093519413946"/>
          <c:h val="0.7478565440211459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'Движение денежных средств'!$C$2:$O$2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53-4B68-8BF6-4F0EEE9AE35A}"/>
            </c:ext>
          </c:extLst>
        </c:ser>
        <c:ser>
          <c:idx val="1"/>
          <c:order val="1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'Движение денежных средств'!$C$30:$O$30</c:f>
              <c:numCache>
                <c:formatCode>_-* #\ ##0_р_._-;\-* #\ ##0_р_._-;_-* "-"_р_._-;_-@_-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53-4B68-8BF6-4F0EEE9AE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041888"/>
        <c:axId val="1"/>
      </c:lineChart>
      <c:catAx>
        <c:axId val="408041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период</a:t>
                </a:r>
              </a:p>
            </c:rich>
          </c:tx>
          <c:layout>
            <c:manualLayout>
              <c:xMode val="edge"/>
              <c:yMode val="edge"/>
              <c:x val="0.51536911029208343"/>
              <c:y val="0.934820680026432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руб.</a:t>
                </a:r>
              </a:p>
            </c:rich>
          </c:tx>
          <c:layout>
            <c:manualLayout>
              <c:xMode val="edge"/>
              <c:yMode val="edge"/>
              <c:x val="1.6393450824400267E-2"/>
              <c:y val="0.481990112087023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08041888"/>
        <c:crosses val="autoZero"/>
        <c:crossBetween val="between"/>
        <c:majorUnit val="2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95250</xdr:colOff>
      <xdr:row>34</xdr:row>
      <xdr:rowOff>47625</xdr:rowOff>
    </xdr:to>
    <xdr:graphicFrame macro="">
      <xdr:nvGraphicFramePr>
        <xdr:cNvPr id="204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4"/>
  <sheetViews>
    <sheetView tabSelected="1" zoomScale="74" workbookViewId="0">
      <pane xSplit="1" ySplit="7" topLeftCell="B8" activePane="bottomRight" state="frozen"/>
      <selection activeCell="E23" sqref="E23"/>
      <selection pane="topRight" activeCell="E23" sqref="E23"/>
      <selection pane="bottomLeft" activeCell="E23" sqref="E23"/>
      <selection pane="bottomRight"/>
    </sheetView>
  </sheetViews>
  <sheetFormatPr defaultRowHeight="12.75" x14ac:dyDescent="0.2"/>
  <cols>
    <col min="1" max="1" width="35.28515625" customWidth="1"/>
    <col min="2" max="2" width="11.7109375" customWidth="1"/>
    <col min="3" max="14" width="11.7109375" style="2" customWidth="1"/>
  </cols>
  <sheetData>
    <row r="1" spans="1:14" s="58" customFormat="1" ht="23.45" customHeight="1" x14ac:dyDescent="0.2">
      <c r="A1" s="59" t="s">
        <v>56</v>
      </c>
      <c r="B1" s="59"/>
      <c r="C1" s="60"/>
      <c r="D1" s="60"/>
      <c r="E1" s="132" t="s">
        <v>81</v>
      </c>
      <c r="F1" s="132"/>
      <c r="G1" s="132"/>
      <c r="H1" s="65"/>
      <c r="I1" s="65"/>
      <c r="J1" s="65"/>
      <c r="K1" s="66"/>
      <c r="L1" s="66"/>
      <c r="M1" s="66"/>
      <c r="N1" s="66"/>
    </row>
    <row r="2" spans="1:14" x14ac:dyDescent="0.2">
      <c r="A2" s="57" t="s">
        <v>57</v>
      </c>
      <c r="B2" t="s">
        <v>59</v>
      </c>
    </row>
    <row r="3" spans="1:14" x14ac:dyDescent="0.2">
      <c r="A3" s="57" t="s">
        <v>60</v>
      </c>
      <c r="B3" t="s">
        <v>58</v>
      </c>
    </row>
    <row r="4" spans="1:14" x14ac:dyDescent="0.2">
      <c r="A4" s="57" t="s">
        <v>61</v>
      </c>
      <c r="B4" t="s">
        <v>153</v>
      </c>
    </row>
    <row r="5" spans="1:14" ht="7.9" customHeight="1" thickBot="1" x14ac:dyDescent="0.25">
      <c r="A5" s="7"/>
      <c r="B5" s="7"/>
      <c r="E5" s="8"/>
    </row>
    <row r="6" spans="1:14" ht="13.15" customHeight="1" x14ac:dyDescent="0.2">
      <c r="A6" s="134" t="s">
        <v>8</v>
      </c>
      <c r="B6" s="136" t="s">
        <v>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</row>
    <row r="7" spans="1:14" s="1" customFormat="1" ht="13.5" thickBot="1" x14ac:dyDescent="0.25">
      <c r="A7" s="135"/>
      <c r="B7" s="71">
        <v>0</v>
      </c>
      <c r="C7" s="70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83">
        <v>12</v>
      </c>
    </row>
    <row r="8" spans="1:14" ht="13.9" customHeight="1" thickTop="1" x14ac:dyDescent="0.2">
      <c r="A8" s="84" t="s">
        <v>68</v>
      </c>
      <c r="B8" s="75">
        <f>SUM(B10:B13)</f>
        <v>0</v>
      </c>
      <c r="C8" s="75">
        <f t="shared" ref="C8:N8" si="0">SUM(C10:C13)</f>
        <v>0</v>
      </c>
      <c r="D8" s="75">
        <f t="shared" si="0"/>
        <v>0</v>
      </c>
      <c r="E8" s="75">
        <f t="shared" si="0"/>
        <v>0</v>
      </c>
      <c r="F8" s="75">
        <f t="shared" si="0"/>
        <v>0</v>
      </c>
      <c r="G8" s="75">
        <f t="shared" si="0"/>
        <v>0</v>
      </c>
      <c r="H8" s="75">
        <f t="shared" si="0"/>
        <v>0</v>
      </c>
      <c r="I8" s="75">
        <f t="shared" si="0"/>
        <v>0</v>
      </c>
      <c r="J8" s="75">
        <f t="shared" si="0"/>
        <v>0</v>
      </c>
      <c r="K8" s="75">
        <f t="shared" si="0"/>
        <v>0</v>
      </c>
      <c r="L8" s="75">
        <f t="shared" si="0"/>
        <v>0</v>
      </c>
      <c r="M8" s="75">
        <f t="shared" si="0"/>
        <v>0</v>
      </c>
      <c r="N8" s="85">
        <f t="shared" si="0"/>
        <v>0</v>
      </c>
    </row>
    <row r="9" spans="1:14" ht="13.9" customHeight="1" x14ac:dyDescent="0.2">
      <c r="A9" s="86" t="s">
        <v>72</v>
      </c>
      <c r="B9" s="75"/>
      <c r="C9" s="75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13.9" customHeight="1" x14ac:dyDescent="0.2">
      <c r="A10" s="86" t="s">
        <v>69</v>
      </c>
      <c r="B10" s="75"/>
      <c r="C10" s="75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0"/>
    </row>
    <row r="11" spans="1:14" ht="13.9" customHeight="1" x14ac:dyDescent="0.2">
      <c r="A11" s="86" t="s">
        <v>70</v>
      </c>
      <c r="B11" s="75"/>
      <c r="C11" s="75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90"/>
    </row>
    <row r="12" spans="1:14" ht="13.9" customHeight="1" x14ac:dyDescent="0.2">
      <c r="A12" s="86" t="s">
        <v>71</v>
      </c>
      <c r="B12" s="75"/>
      <c r="C12" s="75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/>
    </row>
    <row r="13" spans="1:14" ht="13.9" customHeight="1" x14ac:dyDescent="0.2">
      <c r="A13" s="86" t="s">
        <v>73</v>
      </c>
      <c r="B13" s="75"/>
      <c r="C13" s="91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5"/>
    </row>
    <row r="14" spans="1:14" ht="3" customHeight="1" x14ac:dyDescent="0.2">
      <c r="A14" s="119"/>
      <c r="B14" s="120"/>
      <c r="C14" s="121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3"/>
    </row>
    <row r="15" spans="1:14" s="1" customFormat="1" ht="17.25" customHeight="1" x14ac:dyDescent="0.2">
      <c r="A15" s="87" t="s">
        <v>149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85"/>
    </row>
    <row r="16" spans="1:14" ht="3" customHeight="1" x14ac:dyDescent="0.2">
      <c r="A16" s="119"/>
      <c r="B16" s="120"/>
      <c r="C16" s="121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3"/>
    </row>
    <row r="17" spans="1:14" ht="13.15" customHeight="1" x14ac:dyDescent="0.2">
      <c r="A17" s="84" t="s">
        <v>66</v>
      </c>
      <c r="B17" s="93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85"/>
    </row>
    <row r="18" spans="1:14" ht="13.9" customHeight="1" x14ac:dyDescent="0.2">
      <c r="A18" s="84" t="s">
        <v>67</v>
      </c>
      <c r="B18" s="75">
        <f>SUM(B19:B21)</f>
        <v>0</v>
      </c>
      <c r="C18" s="75">
        <f t="shared" ref="C18:N18" si="1">SUM(C19:C21)</f>
        <v>0</v>
      </c>
      <c r="D18" s="75">
        <f t="shared" si="1"/>
        <v>0</v>
      </c>
      <c r="E18" s="75">
        <f t="shared" si="1"/>
        <v>0</v>
      </c>
      <c r="F18" s="75">
        <f t="shared" si="1"/>
        <v>0</v>
      </c>
      <c r="G18" s="75">
        <f t="shared" si="1"/>
        <v>0</v>
      </c>
      <c r="H18" s="75">
        <f t="shared" si="1"/>
        <v>0</v>
      </c>
      <c r="I18" s="75">
        <f t="shared" si="1"/>
        <v>0</v>
      </c>
      <c r="J18" s="75">
        <f t="shared" si="1"/>
        <v>0</v>
      </c>
      <c r="K18" s="75">
        <f t="shared" si="1"/>
        <v>0</v>
      </c>
      <c r="L18" s="75">
        <f t="shared" si="1"/>
        <v>0</v>
      </c>
      <c r="M18" s="75">
        <f t="shared" si="1"/>
        <v>0</v>
      </c>
      <c r="N18" s="85">
        <f t="shared" si="1"/>
        <v>0</v>
      </c>
    </row>
    <row r="19" spans="1:14" ht="13.9" customHeight="1" x14ac:dyDescent="0.2">
      <c r="A19" s="76" t="s">
        <v>148</v>
      </c>
      <c r="B19" s="75"/>
      <c r="C19" s="75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90"/>
    </row>
    <row r="20" spans="1:14" ht="13.9" customHeight="1" x14ac:dyDescent="0.2">
      <c r="A20" s="84"/>
      <c r="B20" s="75"/>
      <c r="C20" s="75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</row>
    <row r="21" spans="1:14" ht="13.9" customHeight="1" x14ac:dyDescent="0.2">
      <c r="A21" s="84"/>
      <c r="B21" s="75"/>
      <c r="C21" s="75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90"/>
    </row>
    <row r="22" spans="1:14" x14ac:dyDescent="0.2">
      <c r="A22" s="84" t="s">
        <v>150</v>
      </c>
      <c r="B22" s="93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85"/>
    </row>
    <row r="23" spans="1:14" ht="13.9" customHeight="1" x14ac:dyDescent="0.2">
      <c r="A23" s="84" t="s">
        <v>108</v>
      </c>
      <c r="B23" s="93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85"/>
    </row>
    <row r="24" spans="1:14" ht="13.9" customHeight="1" x14ac:dyDescent="0.2">
      <c r="A24" s="84" t="s">
        <v>62</v>
      </c>
      <c r="B24" s="75">
        <f t="shared" ref="B24:N24" si="2">SUM(B25:B27)</f>
        <v>0</v>
      </c>
      <c r="C24" s="75">
        <f t="shared" si="2"/>
        <v>0</v>
      </c>
      <c r="D24" s="75">
        <f t="shared" si="2"/>
        <v>0</v>
      </c>
      <c r="E24" s="75">
        <f t="shared" si="2"/>
        <v>0</v>
      </c>
      <c r="F24" s="75">
        <f t="shared" si="2"/>
        <v>0</v>
      </c>
      <c r="G24" s="75">
        <f t="shared" si="2"/>
        <v>0</v>
      </c>
      <c r="H24" s="75">
        <f t="shared" si="2"/>
        <v>0</v>
      </c>
      <c r="I24" s="75">
        <f t="shared" si="2"/>
        <v>0</v>
      </c>
      <c r="J24" s="75">
        <f t="shared" si="2"/>
        <v>0</v>
      </c>
      <c r="K24" s="75">
        <f t="shared" si="2"/>
        <v>0</v>
      </c>
      <c r="L24" s="75">
        <f t="shared" si="2"/>
        <v>0</v>
      </c>
      <c r="M24" s="75">
        <f t="shared" si="2"/>
        <v>0</v>
      </c>
      <c r="N24" s="85">
        <f t="shared" si="2"/>
        <v>0</v>
      </c>
    </row>
    <row r="25" spans="1:14" ht="13.9" customHeight="1" x14ac:dyDescent="0.2">
      <c r="A25" s="76" t="s">
        <v>148</v>
      </c>
      <c r="B25" s="94"/>
      <c r="C25" s="75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90"/>
    </row>
    <row r="26" spans="1:14" ht="13.9" customHeight="1" x14ac:dyDescent="0.2">
      <c r="A26" s="84"/>
      <c r="B26" s="93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85"/>
    </row>
    <row r="27" spans="1:14" ht="13.9" customHeight="1" x14ac:dyDescent="0.2">
      <c r="A27" s="84"/>
      <c r="B27" s="93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85"/>
    </row>
    <row r="28" spans="1:14" s="1" customFormat="1" ht="13.9" customHeight="1" x14ac:dyDescent="0.2">
      <c r="A28" s="84" t="s">
        <v>28</v>
      </c>
      <c r="B28" s="93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85"/>
    </row>
    <row r="29" spans="1:14" ht="13.9" customHeight="1" x14ac:dyDescent="0.2">
      <c r="A29" s="84" t="s">
        <v>102</v>
      </c>
      <c r="B29" s="93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85"/>
    </row>
    <row r="30" spans="1:14" ht="13.9" customHeight="1" x14ac:dyDescent="0.2">
      <c r="A30" s="84" t="s">
        <v>3</v>
      </c>
      <c r="B30" s="93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85"/>
    </row>
    <row r="31" spans="1:14" ht="13.9" customHeight="1" x14ac:dyDescent="0.2">
      <c r="A31" s="84" t="s">
        <v>1</v>
      </c>
      <c r="B31" s="93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85"/>
    </row>
    <row r="32" spans="1:14" ht="13.9" customHeight="1" x14ac:dyDescent="0.2">
      <c r="A32" s="84" t="s">
        <v>2</v>
      </c>
      <c r="B32" s="93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85"/>
    </row>
    <row r="33" spans="1:14" ht="13.9" customHeight="1" x14ac:dyDescent="0.2">
      <c r="A33" s="84" t="s">
        <v>54</v>
      </c>
      <c r="B33" s="93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85"/>
    </row>
    <row r="34" spans="1:14" ht="13.9" customHeight="1" x14ac:dyDescent="0.2">
      <c r="A34" s="84" t="s">
        <v>4</v>
      </c>
      <c r="B34" s="93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85"/>
    </row>
    <row r="35" spans="1:14" ht="13.9" customHeight="1" x14ac:dyDescent="0.2">
      <c r="A35" s="84" t="s">
        <v>39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85"/>
    </row>
    <row r="36" spans="1:14" ht="13.9" customHeight="1" x14ac:dyDescent="0.2">
      <c r="A36" s="84" t="s">
        <v>65</v>
      </c>
      <c r="B36" s="75">
        <f t="shared" ref="B36:N36" si="3">SUM(B37:B39)</f>
        <v>0</v>
      </c>
      <c r="C36" s="75">
        <f t="shared" si="3"/>
        <v>0</v>
      </c>
      <c r="D36" s="75">
        <f t="shared" si="3"/>
        <v>0</v>
      </c>
      <c r="E36" s="75">
        <f t="shared" si="3"/>
        <v>0</v>
      </c>
      <c r="F36" s="75">
        <f t="shared" si="3"/>
        <v>0</v>
      </c>
      <c r="G36" s="75">
        <f t="shared" si="3"/>
        <v>0</v>
      </c>
      <c r="H36" s="75">
        <f t="shared" si="3"/>
        <v>0</v>
      </c>
      <c r="I36" s="75">
        <f t="shared" si="3"/>
        <v>0</v>
      </c>
      <c r="J36" s="75">
        <f t="shared" si="3"/>
        <v>0</v>
      </c>
      <c r="K36" s="75">
        <f t="shared" si="3"/>
        <v>0</v>
      </c>
      <c r="L36" s="75">
        <f t="shared" si="3"/>
        <v>0</v>
      </c>
      <c r="M36" s="75">
        <f t="shared" si="3"/>
        <v>0</v>
      </c>
      <c r="N36" s="85">
        <f t="shared" si="3"/>
        <v>0</v>
      </c>
    </row>
    <row r="37" spans="1:14" ht="13.9" customHeight="1" x14ac:dyDescent="0.2">
      <c r="A37" s="76" t="s">
        <v>148</v>
      </c>
      <c r="B37" s="94"/>
      <c r="C37" s="75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90"/>
    </row>
    <row r="38" spans="1:14" ht="13.9" customHeight="1" x14ac:dyDescent="0.2">
      <c r="A38" s="84"/>
      <c r="B38" s="93"/>
      <c r="C38" s="75"/>
      <c r="D38" s="89"/>
      <c r="E38" s="75"/>
      <c r="F38" s="89"/>
      <c r="G38" s="75"/>
      <c r="H38" s="89"/>
      <c r="I38" s="75"/>
      <c r="J38" s="89"/>
      <c r="K38" s="75"/>
      <c r="L38" s="89"/>
      <c r="M38" s="75"/>
      <c r="N38" s="90"/>
    </row>
    <row r="39" spans="1:14" ht="13.9" customHeight="1" x14ac:dyDescent="0.2">
      <c r="A39" s="84"/>
      <c r="B39" s="93"/>
      <c r="C39" s="75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90"/>
    </row>
    <row r="40" spans="1:14" ht="13.9" customHeight="1" x14ac:dyDescent="0.2">
      <c r="A40" s="84" t="s">
        <v>74</v>
      </c>
      <c r="B40" s="75">
        <f>SUM(B41:B42)</f>
        <v>0</v>
      </c>
      <c r="C40" s="75">
        <f t="shared" ref="C40:N40" si="4">SUM(C41:C42)</f>
        <v>0</v>
      </c>
      <c r="D40" s="75">
        <f t="shared" si="4"/>
        <v>0</v>
      </c>
      <c r="E40" s="75">
        <f t="shared" si="4"/>
        <v>0</v>
      </c>
      <c r="F40" s="75">
        <f t="shared" si="4"/>
        <v>0</v>
      </c>
      <c r="G40" s="75">
        <f t="shared" si="4"/>
        <v>0</v>
      </c>
      <c r="H40" s="75">
        <f t="shared" si="4"/>
        <v>0</v>
      </c>
      <c r="I40" s="75">
        <f t="shared" si="4"/>
        <v>0</v>
      </c>
      <c r="J40" s="75">
        <f t="shared" si="4"/>
        <v>0</v>
      </c>
      <c r="K40" s="75">
        <f t="shared" si="4"/>
        <v>0</v>
      </c>
      <c r="L40" s="75">
        <f t="shared" si="4"/>
        <v>0</v>
      </c>
      <c r="M40" s="75">
        <f t="shared" si="4"/>
        <v>0</v>
      </c>
      <c r="N40" s="85">
        <f t="shared" si="4"/>
        <v>0</v>
      </c>
    </row>
    <row r="41" spans="1:14" ht="13.9" customHeight="1" x14ac:dyDescent="0.2">
      <c r="A41" s="76" t="s">
        <v>135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5"/>
    </row>
    <row r="42" spans="1:14" ht="13.9" customHeight="1" x14ac:dyDescent="0.2">
      <c r="A42" s="126" t="s">
        <v>136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5"/>
    </row>
    <row r="43" spans="1:14" ht="13.9" customHeight="1" thickBot="1" x14ac:dyDescent="0.25">
      <c r="A43" s="88" t="s">
        <v>79</v>
      </c>
      <c r="B43" s="95"/>
      <c r="C43" s="96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8"/>
    </row>
    <row r="44" spans="1:14" ht="13.5" thickBot="1" x14ac:dyDescent="0.25">
      <c r="A44" s="22"/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ht="15.75" x14ac:dyDescent="0.2">
      <c r="A45" s="134" t="s">
        <v>75</v>
      </c>
      <c r="B45" s="80" t="s">
        <v>76</v>
      </c>
      <c r="C45" s="81" t="s">
        <v>78</v>
      </c>
      <c r="D45" s="77" t="s">
        <v>78</v>
      </c>
      <c r="E45" s="24"/>
      <c r="F45" s="69" t="s">
        <v>82</v>
      </c>
      <c r="G45" s="24"/>
      <c r="H45" s="24"/>
      <c r="I45" s="24"/>
      <c r="J45" s="24"/>
      <c r="K45" s="24"/>
      <c r="L45" s="24"/>
      <c r="M45" s="24"/>
      <c r="N45" s="24"/>
    </row>
    <row r="46" spans="1:14" ht="13.5" thickBot="1" x14ac:dyDescent="0.25">
      <c r="A46" s="135"/>
      <c r="B46" s="62" t="s">
        <v>77</v>
      </c>
      <c r="C46" s="63" t="s">
        <v>77</v>
      </c>
      <c r="D46" s="82" t="s">
        <v>96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15.75" thickTop="1" x14ac:dyDescent="0.2">
      <c r="A47" s="76" t="s">
        <v>5</v>
      </c>
      <c r="B47" s="78">
        <v>0.18</v>
      </c>
      <c r="C47" s="61"/>
      <c r="D47" s="79"/>
      <c r="E47" s="24"/>
      <c r="F47" s="68" t="s">
        <v>83</v>
      </c>
      <c r="G47" s="133"/>
      <c r="H47" s="133"/>
      <c r="I47" s="133"/>
      <c r="J47" s="133"/>
      <c r="K47" s="133"/>
      <c r="L47" s="133"/>
      <c r="M47" s="133"/>
      <c r="N47" s="24"/>
    </row>
    <row r="48" spans="1:14" ht="25.5" x14ac:dyDescent="0.2">
      <c r="A48" s="76" t="s">
        <v>99</v>
      </c>
      <c r="B48" s="78">
        <v>0.26</v>
      </c>
      <c r="C48" s="61"/>
      <c r="D48" s="79"/>
      <c r="E48" s="23"/>
      <c r="F48" s="68"/>
      <c r="G48" s="23"/>
      <c r="H48" s="23"/>
      <c r="I48" s="23"/>
      <c r="J48" s="23"/>
      <c r="K48" s="23"/>
      <c r="L48" s="23"/>
      <c r="M48" s="23"/>
      <c r="N48" s="23"/>
    </row>
    <row r="49" spans="1:14" ht="25.5" x14ac:dyDescent="0.2">
      <c r="A49" s="76" t="s">
        <v>95</v>
      </c>
      <c r="B49" s="78">
        <v>2E-3</v>
      </c>
      <c r="C49" s="61"/>
      <c r="D49" s="79"/>
      <c r="E49" s="23"/>
      <c r="F49" s="68" t="s">
        <v>84</v>
      </c>
      <c r="G49" s="67"/>
      <c r="H49" s="67"/>
      <c r="I49" s="67"/>
      <c r="J49" s="23"/>
      <c r="K49" s="23"/>
      <c r="L49" s="23"/>
      <c r="M49" s="23"/>
      <c r="N49" s="23"/>
    </row>
    <row r="50" spans="1:14" ht="25.5" x14ac:dyDescent="0.2">
      <c r="A50" s="76" t="s">
        <v>98</v>
      </c>
      <c r="B50" s="78">
        <v>0.1</v>
      </c>
      <c r="C50" s="61"/>
      <c r="D50" s="79"/>
      <c r="E50" s="23"/>
      <c r="N50" s="23"/>
    </row>
    <row r="51" spans="1:14" ht="29.25" customHeight="1" x14ac:dyDescent="0.2">
      <c r="A51" s="76" t="s">
        <v>97</v>
      </c>
      <c r="B51" s="78">
        <v>0.13</v>
      </c>
      <c r="C51" s="61"/>
      <c r="D51" s="79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x14ac:dyDescent="0.2">
      <c r="A52" s="22"/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x14ac:dyDescent="0.2">
      <c r="A53" s="22"/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x14ac:dyDescent="0.2">
      <c r="A54" s="22"/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x14ac:dyDescent="0.2">
      <c r="A55" s="22"/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x14ac:dyDescent="0.2">
      <c r="A56" s="22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x14ac:dyDescent="0.2">
      <c r="A57" s="22"/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x14ac:dyDescent="0.2">
      <c r="A58" s="22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x14ac:dyDescent="0.2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x14ac:dyDescent="0.2">
      <c r="A60" s="22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x14ac:dyDescent="0.2">
      <c r="A61" s="2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x14ac:dyDescent="0.2">
      <c r="A62" s="22"/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x14ac:dyDescent="0.2">
      <c r="A63" s="22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4" x14ac:dyDescent="0.2">
      <c r="A64" s="22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x14ac:dyDescent="0.2">
      <c r="A65" s="22"/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x14ac:dyDescent="0.2">
      <c r="A66" s="22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x14ac:dyDescent="0.2">
      <c r="A67" s="22"/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x14ac:dyDescent="0.2">
      <c r="A68" s="22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x14ac:dyDescent="0.2">
      <c r="A69" s="22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x14ac:dyDescent="0.2">
      <c r="A70" s="22"/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x14ac:dyDescent="0.2">
      <c r="A71" s="22"/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x14ac:dyDescent="0.2">
      <c r="A72" s="22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x14ac:dyDescent="0.2">
      <c r="A73" s="22"/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x14ac:dyDescent="0.2">
      <c r="A74" s="22"/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x14ac:dyDescent="0.2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x14ac:dyDescent="0.2">
      <c r="A76" s="22"/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x14ac:dyDescent="0.2">
      <c r="A77" s="22"/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x14ac:dyDescent="0.2">
      <c r="A78" s="22"/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x14ac:dyDescent="0.2">
      <c r="A79" s="22"/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x14ac:dyDescent="0.2">
      <c r="A80" s="22"/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x14ac:dyDescent="0.2">
      <c r="A81" s="22"/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x14ac:dyDescent="0.2">
      <c r="A82" s="2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x14ac:dyDescent="0.2">
      <c r="A83" s="22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 x14ac:dyDescent="0.2">
      <c r="A84" s="2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x14ac:dyDescent="0.2">
      <c r="A85" s="2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x14ac:dyDescent="0.2">
      <c r="A86" s="22"/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 x14ac:dyDescent="0.2">
      <c r="A87" s="22"/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 x14ac:dyDescent="0.2">
      <c r="A88" s="22"/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 x14ac:dyDescent="0.2">
      <c r="A89" s="22"/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 x14ac:dyDescent="0.2">
      <c r="A90" s="22"/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 x14ac:dyDescent="0.2">
      <c r="A91" s="22"/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x14ac:dyDescent="0.2">
      <c r="A92" s="22"/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x14ac:dyDescent="0.2">
      <c r="A93" s="22"/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1:14" x14ac:dyDescent="0.2">
      <c r="A94" s="22"/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 x14ac:dyDescent="0.2">
      <c r="A95" s="22"/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4" x14ac:dyDescent="0.2">
      <c r="A96" s="22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 x14ac:dyDescent="0.2">
      <c r="A97" s="22"/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14" x14ac:dyDescent="0.2">
      <c r="A98" s="22"/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14" x14ac:dyDescent="0.2">
      <c r="A99" s="22"/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 x14ac:dyDescent="0.2">
      <c r="A100" s="22"/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 x14ac:dyDescent="0.2">
      <c r="A101" s="22"/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x14ac:dyDescent="0.2">
      <c r="A102" s="22"/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 x14ac:dyDescent="0.2">
      <c r="A103" s="22"/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 x14ac:dyDescent="0.2">
      <c r="A104" s="22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1:14" x14ac:dyDescent="0.2">
      <c r="A105" s="22"/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1:14" x14ac:dyDescent="0.2">
      <c r="A106" s="22"/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x14ac:dyDescent="0.2">
      <c r="A107" s="22"/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x14ac:dyDescent="0.2">
      <c r="A108" s="22"/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x14ac:dyDescent="0.2">
      <c r="A109" s="22"/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x14ac:dyDescent="0.2">
      <c r="A110" s="22"/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1:14" x14ac:dyDescent="0.2">
      <c r="A111" s="22"/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</row>
    <row r="112" spans="1:14" x14ac:dyDescent="0.2">
      <c r="A112" s="22"/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</row>
    <row r="113" spans="1:14" x14ac:dyDescent="0.2">
      <c r="A113" s="22"/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</row>
    <row r="114" spans="1:14" x14ac:dyDescent="0.2">
      <c r="A114" s="22"/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</row>
    <row r="115" spans="1:14" x14ac:dyDescent="0.2">
      <c r="A115" s="22"/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</row>
    <row r="116" spans="1:14" x14ac:dyDescent="0.2">
      <c r="A116" s="22"/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</row>
    <row r="117" spans="1:14" x14ac:dyDescent="0.2">
      <c r="A117" s="22"/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</row>
    <row r="118" spans="1:14" x14ac:dyDescent="0.2">
      <c r="A118" s="22"/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</row>
    <row r="119" spans="1:14" x14ac:dyDescent="0.2">
      <c r="A119" s="22"/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1:14" x14ac:dyDescent="0.2">
      <c r="A120" s="22"/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</row>
    <row r="121" spans="1:14" x14ac:dyDescent="0.2">
      <c r="A121" s="22"/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1:14" x14ac:dyDescent="0.2">
      <c r="A122" s="22"/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x14ac:dyDescent="0.2">
      <c r="A123" s="22"/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x14ac:dyDescent="0.2">
      <c r="A124" s="22"/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x14ac:dyDescent="0.2">
      <c r="A125" s="22"/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x14ac:dyDescent="0.2">
      <c r="A126" s="22"/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</row>
    <row r="127" spans="1:14" x14ac:dyDescent="0.2">
      <c r="A127" s="22"/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</row>
    <row r="128" spans="1:14" x14ac:dyDescent="0.2">
      <c r="A128" s="22"/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</row>
    <row r="129" spans="1:14" x14ac:dyDescent="0.2">
      <c r="A129" s="22"/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1:14" x14ac:dyDescent="0.2">
      <c r="A130" s="22"/>
      <c r="B130" s="22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</row>
    <row r="131" spans="1:14" x14ac:dyDescent="0.2">
      <c r="A131" s="22"/>
      <c r="B131" s="22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</row>
    <row r="132" spans="1:14" x14ac:dyDescent="0.2">
      <c r="A132" s="22"/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x14ac:dyDescent="0.2">
      <c r="A133" s="22"/>
      <c r="B133" s="22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</row>
    <row r="134" spans="1:14" x14ac:dyDescent="0.2">
      <c r="A134" s="22"/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</row>
    <row r="135" spans="1:14" x14ac:dyDescent="0.2">
      <c r="A135" s="22"/>
      <c r="B135" s="2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</row>
    <row r="136" spans="1:14" x14ac:dyDescent="0.2">
      <c r="A136" s="22"/>
      <c r="B136" s="22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</row>
    <row r="137" spans="1:14" x14ac:dyDescent="0.2">
      <c r="A137" s="22"/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</row>
    <row r="138" spans="1:14" x14ac:dyDescent="0.2">
      <c r="A138" s="22"/>
      <c r="B138" s="22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</row>
    <row r="139" spans="1:14" x14ac:dyDescent="0.2">
      <c r="A139" s="22"/>
      <c r="B139" s="22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4" x14ac:dyDescent="0.2">
      <c r="A140" s="22"/>
      <c r="B140" s="22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1:14" x14ac:dyDescent="0.2">
      <c r="A141" s="22"/>
      <c r="B141" s="22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14" x14ac:dyDescent="0.2">
      <c r="A142" s="22"/>
      <c r="B142" s="22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4" x14ac:dyDescent="0.2">
      <c r="A143" s="22"/>
      <c r="B143" s="22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x14ac:dyDescent="0.2">
      <c r="A144" s="22"/>
      <c r="B144" s="22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1:14" x14ac:dyDescent="0.2">
      <c r="A145" s="22"/>
      <c r="B145" s="22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</row>
    <row r="146" spans="1:14" x14ac:dyDescent="0.2">
      <c r="A146" s="22"/>
      <c r="B146" s="22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</row>
    <row r="147" spans="1:14" x14ac:dyDescent="0.2">
      <c r="A147" s="22"/>
      <c r="B147" s="22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1:14" x14ac:dyDescent="0.2">
      <c r="A148" s="22"/>
      <c r="B148" s="22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</row>
    <row r="149" spans="1:14" x14ac:dyDescent="0.2">
      <c r="A149" s="22"/>
      <c r="B149" s="22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</row>
    <row r="150" spans="1:14" x14ac:dyDescent="0.2">
      <c r="A150" s="22"/>
      <c r="B150" s="22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</row>
    <row r="151" spans="1:14" x14ac:dyDescent="0.2">
      <c r="A151" s="22"/>
      <c r="B151" s="22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</row>
    <row r="152" spans="1:14" x14ac:dyDescent="0.2">
      <c r="A152" s="22"/>
      <c r="B152" s="22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</row>
    <row r="153" spans="1:14" x14ac:dyDescent="0.2">
      <c r="A153" s="22"/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</row>
    <row r="154" spans="1:14" x14ac:dyDescent="0.2">
      <c r="A154" s="22"/>
      <c r="B154" s="22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</row>
    <row r="155" spans="1:14" x14ac:dyDescent="0.2">
      <c r="A155" s="22"/>
      <c r="B155" s="22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1:14" x14ac:dyDescent="0.2">
      <c r="A156" s="22"/>
      <c r="B156" s="22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</row>
    <row r="157" spans="1:14" x14ac:dyDescent="0.2">
      <c r="A157" s="22"/>
      <c r="B157" s="22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</row>
    <row r="158" spans="1:14" x14ac:dyDescent="0.2">
      <c r="A158" s="22"/>
      <c r="B158" s="22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1:14" x14ac:dyDescent="0.2">
      <c r="A159" s="22"/>
      <c r="B159" s="22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</row>
    <row r="160" spans="1:14" x14ac:dyDescent="0.2">
      <c r="A160" s="22"/>
      <c r="B160" s="22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</row>
    <row r="161" spans="1:14" x14ac:dyDescent="0.2">
      <c r="A161" s="22"/>
      <c r="B161" s="22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1:14" x14ac:dyDescent="0.2">
      <c r="A162" s="22"/>
      <c r="B162" s="22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</row>
    <row r="163" spans="1:14" x14ac:dyDescent="0.2">
      <c r="A163" s="22"/>
      <c r="B163" s="22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</row>
    <row r="164" spans="1:14" x14ac:dyDescent="0.2">
      <c r="A164" s="22"/>
      <c r="B164" s="22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</row>
    <row r="165" spans="1:14" x14ac:dyDescent="0.2">
      <c r="A165" s="22"/>
      <c r="B165" s="22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</row>
    <row r="166" spans="1:14" x14ac:dyDescent="0.2">
      <c r="A166" s="22"/>
      <c r="B166" s="22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</row>
    <row r="167" spans="1:14" x14ac:dyDescent="0.2">
      <c r="A167" s="22"/>
      <c r="B167" s="22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x14ac:dyDescent="0.2">
      <c r="A168" s="22"/>
      <c r="B168" s="22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</row>
    <row r="169" spans="1:14" x14ac:dyDescent="0.2">
      <c r="A169" s="22"/>
      <c r="B169" s="22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</row>
    <row r="170" spans="1:14" x14ac:dyDescent="0.2">
      <c r="A170" s="22"/>
      <c r="B170" s="22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</row>
    <row r="171" spans="1:14" x14ac:dyDescent="0.2">
      <c r="A171" s="22"/>
      <c r="B171" s="22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</row>
    <row r="172" spans="1:14" x14ac:dyDescent="0.2">
      <c r="A172" s="22"/>
      <c r="B172" s="22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1:14" x14ac:dyDescent="0.2">
      <c r="A173" s="22"/>
      <c r="B173" s="22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</row>
    <row r="174" spans="1:14" x14ac:dyDescent="0.2">
      <c r="A174" s="22"/>
      <c r="B174" s="22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</row>
    <row r="175" spans="1:14" x14ac:dyDescent="0.2">
      <c r="A175" s="22"/>
      <c r="B175" s="22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</row>
    <row r="176" spans="1:14" x14ac:dyDescent="0.2">
      <c r="A176" s="22"/>
      <c r="B176" s="22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</row>
    <row r="177" spans="1:14" x14ac:dyDescent="0.2">
      <c r="A177" s="22"/>
      <c r="B177" s="22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</row>
    <row r="178" spans="1:14" x14ac:dyDescent="0.2">
      <c r="A178" s="22"/>
      <c r="B178" s="22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</row>
    <row r="179" spans="1:14" x14ac:dyDescent="0.2">
      <c r="A179" s="22"/>
      <c r="B179" s="22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</row>
    <row r="180" spans="1:14" x14ac:dyDescent="0.2">
      <c r="A180" s="22"/>
      <c r="B180" s="22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</row>
    <row r="181" spans="1:14" x14ac:dyDescent="0.2">
      <c r="A181" s="22"/>
      <c r="B181" s="22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</row>
    <row r="182" spans="1:14" x14ac:dyDescent="0.2">
      <c r="A182" s="22"/>
      <c r="B182" s="22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</row>
    <row r="183" spans="1:14" x14ac:dyDescent="0.2">
      <c r="A183" s="22"/>
      <c r="B183" s="22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</row>
    <row r="184" spans="1:14" x14ac:dyDescent="0.2">
      <c r="A184" s="22"/>
      <c r="B184" s="22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</row>
    <row r="185" spans="1:14" x14ac:dyDescent="0.2">
      <c r="A185" s="22"/>
      <c r="B185" s="22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</row>
    <row r="186" spans="1:14" x14ac:dyDescent="0.2">
      <c r="A186" s="22"/>
      <c r="B186" s="22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</row>
    <row r="187" spans="1:14" x14ac:dyDescent="0.2">
      <c r="A187" s="22"/>
      <c r="B187" s="22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</row>
    <row r="188" spans="1:14" x14ac:dyDescent="0.2">
      <c r="A188" s="22"/>
      <c r="B188" s="22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</row>
    <row r="189" spans="1:14" x14ac:dyDescent="0.2">
      <c r="A189" s="22"/>
      <c r="B189" s="22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</row>
    <row r="190" spans="1:14" x14ac:dyDescent="0.2">
      <c r="A190" s="22"/>
      <c r="B190" s="22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</row>
    <row r="191" spans="1:14" x14ac:dyDescent="0.2">
      <c r="A191" s="22"/>
      <c r="B191" s="22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</row>
    <row r="192" spans="1:14" x14ac:dyDescent="0.2">
      <c r="A192" s="22"/>
      <c r="B192" s="22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</row>
    <row r="193" spans="1:14" x14ac:dyDescent="0.2">
      <c r="A193" s="22"/>
      <c r="B193" s="22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</row>
    <row r="194" spans="1:14" x14ac:dyDescent="0.2">
      <c r="A194" s="22"/>
      <c r="B194" s="22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</row>
    <row r="195" spans="1:14" x14ac:dyDescent="0.2">
      <c r="A195" s="22"/>
      <c r="B195" s="22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</row>
    <row r="196" spans="1:14" x14ac:dyDescent="0.2">
      <c r="A196" s="22"/>
      <c r="B196" s="22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</row>
    <row r="197" spans="1:14" x14ac:dyDescent="0.2">
      <c r="A197" s="22"/>
      <c r="B197" s="22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</row>
    <row r="198" spans="1:14" x14ac:dyDescent="0.2">
      <c r="A198" s="22"/>
      <c r="B198" s="22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</row>
    <row r="199" spans="1:14" x14ac:dyDescent="0.2">
      <c r="A199" s="22"/>
      <c r="B199" s="22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</row>
    <row r="200" spans="1:14" x14ac:dyDescent="0.2">
      <c r="A200" s="22"/>
      <c r="B200" s="22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</row>
    <row r="201" spans="1:14" x14ac:dyDescent="0.2">
      <c r="A201" s="22"/>
      <c r="B201" s="22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</row>
    <row r="202" spans="1:14" x14ac:dyDescent="0.2">
      <c r="A202" s="22"/>
      <c r="B202" s="22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</row>
    <row r="203" spans="1:14" x14ac:dyDescent="0.2">
      <c r="A203" s="22"/>
      <c r="B203" s="22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</row>
    <row r="204" spans="1:14" x14ac:dyDescent="0.2">
      <c r="A204" s="22"/>
      <c r="B204" s="22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</row>
    <row r="205" spans="1:14" x14ac:dyDescent="0.2">
      <c r="A205" s="22"/>
      <c r="B205" s="22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</row>
    <row r="206" spans="1:14" x14ac:dyDescent="0.2">
      <c r="A206" s="22"/>
      <c r="B206" s="22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</row>
    <row r="207" spans="1:14" x14ac:dyDescent="0.2">
      <c r="A207" s="22"/>
      <c r="B207" s="22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</row>
    <row r="208" spans="1:14" x14ac:dyDescent="0.2">
      <c r="A208" s="22"/>
      <c r="B208" s="22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</row>
    <row r="209" spans="1:14" x14ac:dyDescent="0.2">
      <c r="A209" s="22"/>
      <c r="B209" s="22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</row>
    <row r="210" spans="1:14" x14ac:dyDescent="0.2">
      <c r="A210" s="22"/>
      <c r="B210" s="22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</row>
    <row r="211" spans="1:14" x14ac:dyDescent="0.2">
      <c r="A211" s="22"/>
      <c r="B211" s="22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</row>
    <row r="212" spans="1:14" x14ac:dyDescent="0.2">
      <c r="A212" s="22"/>
      <c r="B212" s="22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</row>
    <row r="213" spans="1:14" x14ac:dyDescent="0.2">
      <c r="A213" s="22"/>
      <c r="B213" s="22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</row>
    <row r="214" spans="1:14" x14ac:dyDescent="0.2">
      <c r="A214" s="22"/>
      <c r="B214" s="22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</row>
    <row r="215" spans="1:14" x14ac:dyDescent="0.2">
      <c r="A215" s="22"/>
      <c r="B215" s="22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</row>
    <row r="216" spans="1:14" x14ac:dyDescent="0.2">
      <c r="A216" s="22"/>
      <c r="B216" s="22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</row>
    <row r="217" spans="1:14" x14ac:dyDescent="0.2">
      <c r="A217" s="22"/>
      <c r="B217" s="22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</row>
    <row r="218" spans="1:14" x14ac:dyDescent="0.2">
      <c r="A218" s="22"/>
      <c r="B218" s="22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</row>
    <row r="219" spans="1:14" x14ac:dyDescent="0.2">
      <c r="A219" s="22"/>
      <c r="B219" s="22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</row>
    <row r="220" spans="1:14" x14ac:dyDescent="0.2">
      <c r="A220" s="22"/>
      <c r="B220" s="22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</row>
    <row r="221" spans="1:14" x14ac:dyDescent="0.2">
      <c r="A221" s="22"/>
      <c r="B221" s="22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</row>
    <row r="222" spans="1:14" x14ac:dyDescent="0.2">
      <c r="A222" s="22"/>
      <c r="B222" s="22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</row>
    <row r="223" spans="1:14" x14ac:dyDescent="0.2">
      <c r="A223" s="22"/>
      <c r="B223" s="22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</row>
    <row r="224" spans="1:14" x14ac:dyDescent="0.2">
      <c r="A224" s="22"/>
      <c r="B224" s="22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</row>
    <row r="225" spans="1:14" x14ac:dyDescent="0.2">
      <c r="A225" s="22"/>
      <c r="B225" s="22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</row>
    <row r="226" spans="1:14" x14ac:dyDescent="0.2">
      <c r="A226" s="22"/>
      <c r="B226" s="22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</row>
    <row r="227" spans="1:14" x14ac:dyDescent="0.2">
      <c r="A227" s="22"/>
      <c r="B227" s="22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</row>
    <row r="228" spans="1:14" x14ac:dyDescent="0.2">
      <c r="A228" s="22"/>
      <c r="B228" s="22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</row>
    <row r="229" spans="1:14" x14ac:dyDescent="0.2">
      <c r="A229" s="22"/>
      <c r="B229" s="22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</row>
    <row r="230" spans="1:14" x14ac:dyDescent="0.2">
      <c r="A230" s="22"/>
      <c r="B230" s="22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</row>
    <row r="231" spans="1:14" x14ac:dyDescent="0.2">
      <c r="A231" s="22"/>
      <c r="B231" s="22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</row>
    <row r="232" spans="1:14" x14ac:dyDescent="0.2">
      <c r="A232" s="22"/>
      <c r="B232" s="22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</row>
    <row r="233" spans="1:14" x14ac:dyDescent="0.2">
      <c r="A233" s="22"/>
      <c r="B233" s="22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</row>
    <row r="234" spans="1:14" x14ac:dyDescent="0.2">
      <c r="A234" s="22"/>
      <c r="B234" s="22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</row>
    <row r="235" spans="1:14" x14ac:dyDescent="0.2">
      <c r="A235" s="22"/>
      <c r="B235" s="22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</row>
    <row r="236" spans="1:14" x14ac:dyDescent="0.2">
      <c r="A236" s="22"/>
      <c r="B236" s="22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</row>
    <row r="237" spans="1:14" x14ac:dyDescent="0.2">
      <c r="A237" s="22"/>
      <c r="B237" s="22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</row>
    <row r="238" spans="1:14" x14ac:dyDescent="0.2">
      <c r="A238" s="22"/>
      <c r="B238" s="22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</row>
    <row r="239" spans="1:14" x14ac:dyDescent="0.2">
      <c r="A239" s="22"/>
      <c r="B239" s="22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</row>
    <row r="240" spans="1:14" x14ac:dyDescent="0.2">
      <c r="A240" s="22"/>
      <c r="B240" s="22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</row>
    <row r="241" spans="1:14" x14ac:dyDescent="0.2">
      <c r="A241" s="22"/>
      <c r="B241" s="22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</row>
    <row r="242" spans="1:14" x14ac:dyDescent="0.2">
      <c r="A242" s="22"/>
      <c r="B242" s="22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</row>
    <row r="243" spans="1:14" x14ac:dyDescent="0.2">
      <c r="A243" s="22"/>
      <c r="B243" s="22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</row>
    <row r="244" spans="1:14" x14ac:dyDescent="0.2">
      <c r="A244" s="22"/>
      <c r="B244" s="22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</row>
    <row r="245" spans="1:14" x14ac:dyDescent="0.2">
      <c r="A245" s="22"/>
      <c r="B245" s="22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</row>
    <row r="246" spans="1:14" x14ac:dyDescent="0.2">
      <c r="A246" s="22"/>
      <c r="B246" s="22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</row>
    <row r="247" spans="1:14" x14ac:dyDescent="0.2">
      <c r="A247" s="22"/>
      <c r="B247" s="22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</row>
    <row r="248" spans="1:14" x14ac:dyDescent="0.2">
      <c r="A248" s="22"/>
      <c r="B248" s="22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</row>
    <row r="249" spans="1:14" x14ac:dyDescent="0.2">
      <c r="A249" s="22"/>
      <c r="B249" s="22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</row>
    <row r="250" spans="1:14" x14ac:dyDescent="0.2">
      <c r="A250" s="22"/>
      <c r="B250" s="22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</row>
    <row r="251" spans="1:14" x14ac:dyDescent="0.2">
      <c r="A251" s="22"/>
      <c r="B251" s="22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</row>
    <row r="252" spans="1:14" x14ac:dyDescent="0.2">
      <c r="A252" s="22"/>
      <c r="B252" s="22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</row>
    <row r="253" spans="1:14" x14ac:dyDescent="0.2">
      <c r="A253" s="22"/>
      <c r="B253" s="22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</row>
    <row r="254" spans="1:14" x14ac:dyDescent="0.2">
      <c r="A254" s="22"/>
      <c r="B254" s="22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</row>
    <row r="255" spans="1:14" x14ac:dyDescent="0.2">
      <c r="A255" s="22"/>
      <c r="B255" s="22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</row>
    <row r="256" spans="1:14" x14ac:dyDescent="0.2">
      <c r="A256" s="22"/>
      <c r="B256" s="22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</row>
    <row r="257" spans="1:14" x14ac:dyDescent="0.2">
      <c r="A257" s="22"/>
      <c r="B257" s="22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</row>
    <row r="258" spans="1:14" x14ac:dyDescent="0.2">
      <c r="A258" s="22"/>
      <c r="B258" s="22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</row>
    <row r="259" spans="1:14" x14ac:dyDescent="0.2">
      <c r="A259" s="22"/>
      <c r="B259" s="22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</row>
    <row r="260" spans="1:14" x14ac:dyDescent="0.2">
      <c r="A260" s="22"/>
      <c r="B260" s="22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</row>
    <row r="261" spans="1:14" x14ac:dyDescent="0.2">
      <c r="A261" s="22"/>
      <c r="B261" s="22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</row>
    <row r="262" spans="1:14" x14ac:dyDescent="0.2">
      <c r="A262" s="22"/>
      <c r="B262" s="22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</row>
    <row r="263" spans="1:14" x14ac:dyDescent="0.2">
      <c r="A263" s="22"/>
      <c r="B263" s="22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</row>
    <row r="264" spans="1:14" x14ac:dyDescent="0.2">
      <c r="A264" s="22"/>
      <c r="B264" s="22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</row>
    <row r="265" spans="1:14" x14ac:dyDescent="0.2">
      <c r="A265" s="22"/>
      <c r="B265" s="22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</row>
    <row r="266" spans="1:14" x14ac:dyDescent="0.2">
      <c r="A266" s="22"/>
      <c r="B266" s="22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</row>
    <row r="267" spans="1:14" x14ac:dyDescent="0.2">
      <c r="A267" s="22"/>
      <c r="B267" s="22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</row>
    <row r="268" spans="1:14" x14ac:dyDescent="0.2">
      <c r="A268" s="22"/>
      <c r="B268" s="22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</row>
    <row r="269" spans="1:14" x14ac:dyDescent="0.2">
      <c r="A269" s="22"/>
      <c r="B269" s="22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</row>
    <row r="270" spans="1:14" x14ac:dyDescent="0.2">
      <c r="A270" s="22"/>
      <c r="B270" s="22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</row>
    <row r="271" spans="1:14" x14ac:dyDescent="0.2">
      <c r="A271" s="22"/>
      <c r="B271" s="22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</row>
    <row r="272" spans="1:14" x14ac:dyDescent="0.2">
      <c r="A272" s="22"/>
      <c r="B272" s="22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</row>
    <row r="273" spans="1:14" x14ac:dyDescent="0.2">
      <c r="A273" s="22"/>
      <c r="B273" s="22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</row>
    <row r="274" spans="1:14" x14ac:dyDescent="0.2">
      <c r="A274" s="22"/>
      <c r="B274" s="22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</row>
    <row r="275" spans="1:14" x14ac:dyDescent="0.2">
      <c r="A275" s="22"/>
      <c r="B275" s="22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</row>
    <row r="276" spans="1:14" x14ac:dyDescent="0.2">
      <c r="A276" s="22"/>
      <c r="B276" s="22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</row>
    <row r="277" spans="1:14" x14ac:dyDescent="0.2">
      <c r="A277" s="22"/>
      <c r="B277" s="22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</row>
    <row r="278" spans="1:14" x14ac:dyDescent="0.2">
      <c r="A278" s="22"/>
      <c r="B278" s="22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</row>
    <row r="279" spans="1:14" x14ac:dyDescent="0.2">
      <c r="A279" s="22"/>
      <c r="B279" s="22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</row>
    <row r="280" spans="1:14" x14ac:dyDescent="0.2">
      <c r="A280" s="22"/>
      <c r="B280" s="22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</row>
    <row r="281" spans="1:14" x14ac:dyDescent="0.2">
      <c r="A281" s="22"/>
      <c r="B281" s="22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</row>
    <row r="282" spans="1:14" x14ac:dyDescent="0.2">
      <c r="A282" s="22"/>
      <c r="B282" s="22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</row>
    <row r="283" spans="1:14" x14ac:dyDescent="0.2">
      <c r="A283" s="22"/>
      <c r="B283" s="22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</row>
    <row r="284" spans="1:14" x14ac:dyDescent="0.2">
      <c r="A284" s="22"/>
      <c r="B284" s="22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</row>
    <row r="285" spans="1:14" x14ac:dyDescent="0.2">
      <c r="A285" s="22"/>
      <c r="B285" s="22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</row>
    <row r="286" spans="1:14" x14ac:dyDescent="0.2">
      <c r="A286" s="22"/>
      <c r="B286" s="22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</row>
    <row r="287" spans="1:14" x14ac:dyDescent="0.2">
      <c r="A287" s="22"/>
      <c r="B287" s="22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</row>
    <row r="288" spans="1:14" x14ac:dyDescent="0.2">
      <c r="A288" s="22"/>
      <c r="B288" s="22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</row>
    <row r="289" spans="1:14" x14ac:dyDescent="0.2">
      <c r="A289" s="22"/>
      <c r="B289" s="22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</row>
    <row r="290" spans="1:14" x14ac:dyDescent="0.2">
      <c r="A290" s="22"/>
      <c r="B290" s="22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</row>
    <row r="291" spans="1:14" x14ac:dyDescent="0.2">
      <c r="A291" s="22"/>
      <c r="B291" s="22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</row>
    <row r="292" spans="1:14" x14ac:dyDescent="0.2">
      <c r="A292" s="22"/>
      <c r="B292" s="22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</row>
    <row r="293" spans="1:14" x14ac:dyDescent="0.2">
      <c r="A293" s="22"/>
      <c r="B293" s="22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</row>
    <row r="294" spans="1:14" x14ac:dyDescent="0.2">
      <c r="A294" s="22"/>
      <c r="B294" s="22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</row>
    <row r="295" spans="1:14" x14ac:dyDescent="0.2">
      <c r="A295" s="22"/>
      <c r="B295" s="22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</row>
    <row r="296" spans="1:14" x14ac:dyDescent="0.2">
      <c r="A296" s="22"/>
      <c r="B296" s="22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</row>
    <row r="297" spans="1:14" x14ac:dyDescent="0.2">
      <c r="A297" s="22"/>
      <c r="B297" s="22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</row>
    <row r="298" spans="1:14" x14ac:dyDescent="0.2">
      <c r="A298" s="22"/>
      <c r="B298" s="22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</row>
    <row r="299" spans="1:14" x14ac:dyDescent="0.2">
      <c r="A299" s="22"/>
      <c r="B299" s="22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</row>
    <row r="300" spans="1:14" x14ac:dyDescent="0.2">
      <c r="A300" s="22"/>
      <c r="B300" s="22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</row>
    <row r="301" spans="1:14" x14ac:dyDescent="0.2">
      <c r="A301" s="22"/>
      <c r="B301" s="22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</row>
    <row r="302" spans="1:14" x14ac:dyDescent="0.2">
      <c r="A302" s="22"/>
      <c r="B302" s="22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</row>
    <row r="303" spans="1:14" x14ac:dyDescent="0.2">
      <c r="A303" s="22"/>
      <c r="B303" s="22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</row>
    <row r="304" spans="1:14" x14ac:dyDescent="0.2">
      <c r="A304" s="22"/>
      <c r="B304" s="22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</row>
    <row r="305" spans="1:14" x14ac:dyDescent="0.2">
      <c r="A305" s="22"/>
      <c r="B305" s="22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</row>
    <row r="306" spans="1:14" x14ac:dyDescent="0.2">
      <c r="A306" s="22"/>
      <c r="B306" s="22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</row>
    <row r="307" spans="1:14" x14ac:dyDescent="0.2">
      <c r="A307" s="22"/>
      <c r="B307" s="22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</row>
    <row r="308" spans="1:14" x14ac:dyDescent="0.2">
      <c r="A308" s="22"/>
      <c r="B308" s="22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</row>
    <row r="309" spans="1:14" x14ac:dyDescent="0.2">
      <c r="A309" s="22"/>
      <c r="B309" s="22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</row>
    <row r="310" spans="1:14" x14ac:dyDescent="0.2">
      <c r="A310" s="22"/>
      <c r="B310" s="22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</row>
    <row r="311" spans="1:14" x14ac:dyDescent="0.2">
      <c r="A311" s="22"/>
      <c r="B311" s="22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</row>
    <row r="312" spans="1:14" x14ac:dyDescent="0.2">
      <c r="A312" s="22"/>
      <c r="B312" s="22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</row>
    <row r="313" spans="1:14" x14ac:dyDescent="0.2">
      <c r="A313" s="22"/>
      <c r="B313" s="22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</row>
    <row r="314" spans="1:14" x14ac:dyDescent="0.2">
      <c r="A314" s="22"/>
      <c r="B314" s="22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</row>
    <row r="315" spans="1:14" x14ac:dyDescent="0.2">
      <c r="A315" s="22"/>
      <c r="B315" s="22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</row>
    <row r="316" spans="1:14" x14ac:dyDescent="0.2">
      <c r="A316" s="22"/>
      <c r="B316" s="22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</row>
    <row r="317" spans="1:14" x14ac:dyDescent="0.2">
      <c r="A317" s="22"/>
      <c r="B317" s="22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</row>
    <row r="318" spans="1:14" x14ac:dyDescent="0.2">
      <c r="A318" s="22"/>
      <c r="B318" s="22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</row>
    <row r="319" spans="1:14" x14ac:dyDescent="0.2">
      <c r="A319" s="22"/>
      <c r="B319" s="22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</row>
    <row r="320" spans="1:14" x14ac:dyDescent="0.2">
      <c r="A320" s="22"/>
      <c r="B320" s="22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</row>
    <row r="321" spans="1:14" x14ac:dyDescent="0.2">
      <c r="A321" s="22"/>
      <c r="B321" s="22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</row>
    <row r="322" spans="1:14" x14ac:dyDescent="0.2">
      <c r="A322" s="22"/>
      <c r="B322" s="22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</row>
    <row r="323" spans="1:14" x14ac:dyDescent="0.2">
      <c r="A323" s="22"/>
      <c r="B323" s="22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</row>
    <row r="324" spans="1:14" x14ac:dyDescent="0.2">
      <c r="A324" s="22"/>
      <c r="B324" s="22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</row>
    <row r="325" spans="1:14" x14ac:dyDescent="0.2">
      <c r="A325" s="22"/>
      <c r="B325" s="22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</row>
    <row r="326" spans="1:14" x14ac:dyDescent="0.2">
      <c r="A326" s="22"/>
      <c r="B326" s="22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</row>
    <row r="327" spans="1:14" x14ac:dyDescent="0.2">
      <c r="A327" s="22"/>
      <c r="B327" s="22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</row>
    <row r="328" spans="1:14" x14ac:dyDescent="0.2">
      <c r="A328" s="22"/>
      <c r="B328" s="22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</row>
    <row r="329" spans="1:14" x14ac:dyDescent="0.2">
      <c r="A329" s="22"/>
      <c r="B329" s="22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</row>
    <row r="330" spans="1:14" x14ac:dyDescent="0.2">
      <c r="A330" s="22"/>
      <c r="B330" s="22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</row>
    <row r="331" spans="1:14" x14ac:dyDescent="0.2">
      <c r="A331" s="22"/>
      <c r="B331" s="22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</row>
    <row r="332" spans="1:14" x14ac:dyDescent="0.2">
      <c r="A332" s="22"/>
      <c r="B332" s="22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</row>
    <row r="333" spans="1:14" x14ac:dyDescent="0.2">
      <c r="A333" s="22"/>
      <c r="B333" s="22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</row>
    <row r="334" spans="1:14" x14ac:dyDescent="0.2">
      <c r="A334" s="22"/>
      <c r="B334" s="22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</row>
    <row r="335" spans="1:14" x14ac:dyDescent="0.2">
      <c r="A335" s="22"/>
      <c r="B335" s="22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</row>
    <row r="336" spans="1:14" x14ac:dyDescent="0.2">
      <c r="A336" s="22"/>
      <c r="B336" s="22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</row>
    <row r="337" spans="1:14" x14ac:dyDescent="0.2">
      <c r="A337" s="22"/>
      <c r="B337" s="22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</row>
    <row r="338" spans="1:14" x14ac:dyDescent="0.2">
      <c r="A338" s="22"/>
      <c r="B338" s="22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</row>
    <row r="339" spans="1:14" x14ac:dyDescent="0.2">
      <c r="A339" s="22"/>
      <c r="B339" s="22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</row>
    <row r="340" spans="1:14" x14ac:dyDescent="0.2">
      <c r="A340" s="22"/>
      <c r="B340" s="22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</row>
    <row r="341" spans="1:14" x14ac:dyDescent="0.2">
      <c r="A341" s="22"/>
      <c r="B341" s="22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</row>
    <row r="342" spans="1:14" x14ac:dyDescent="0.2">
      <c r="A342" s="22"/>
      <c r="B342" s="22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</row>
    <row r="343" spans="1:14" x14ac:dyDescent="0.2">
      <c r="A343" s="22"/>
      <c r="B343" s="22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</row>
    <row r="344" spans="1:14" x14ac:dyDescent="0.2">
      <c r="A344" s="22"/>
      <c r="B344" s="22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</row>
    <row r="345" spans="1:14" x14ac:dyDescent="0.2">
      <c r="A345" s="22"/>
      <c r="B345" s="22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</row>
    <row r="346" spans="1:14" x14ac:dyDescent="0.2">
      <c r="A346" s="22"/>
      <c r="B346" s="22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</row>
    <row r="347" spans="1:14" x14ac:dyDescent="0.2">
      <c r="A347" s="22"/>
      <c r="B347" s="22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</row>
    <row r="348" spans="1:14" x14ac:dyDescent="0.2">
      <c r="A348" s="22"/>
      <c r="B348" s="22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</row>
    <row r="349" spans="1:14" x14ac:dyDescent="0.2">
      <c r="A349" s="22"/>
      <c r="B349" s="22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</row>
    <row r="350" spans="1:14" x14ac:dyDescent="0.2">
      <c r="A350" s="22"/>
      <c r="B350" s="22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</row>
    <row r="351" spans="1:14" x14ac:dyDescent="0.2">
      <c r="A351" s="22"/>
      <c r="B351" s="22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</row>
    <row r="352" spans="1:14" x14ac:dyDescent="0.2">
      <c r="A352" s="22"/>
      <c r="B352" s="22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</row>
    <row r="353" spans="1:14" x14ac:dyDescent="0.2">
      <c r="A353" s="22"/>
      <c r="B353" s="22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</row>
    <row r="354" spans="1:14" x14ac:dyDescent="0.2">
      <c r="A354" s="22"/>
      <c r="B354" s="22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</row>
    <row r="355" spans="1:14" x14ac:dyDescent="0.2">
      <c r="A355" s="22"/>
      <c r="B355" s="22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</row>
    <row r="356" spans="1:14" x14ac:dyDescent="0.2">
      <c r="A356" s="22"/>
      <c r="B356" s="22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</row>
    <row r="357" spans="1:14" x14ac:dyDescent="0.2">
      <c r="A357" s="22"/>
      <c r="B357" s="22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</row>
    <row r="358" spans="1:14" x14ac:dyDescent="0.2">
      <c r="A358" s="22"/>
      <c r="B358" s="22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</row>
    <row r="359" spans="1:14" x14ac:dyDescent="0.2">
      <c r="A359" s="22"/>
      <c r="B359" s="22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</row>
    <row r="360" spans="1:14" x14ac:dyDescent="0.2">
      <c r="A360" s="22"/>
      <c r="B360" s="22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</row>
    <row r="361" spans="1:14" x14ac:dyDescent="0.2">
      <c r="A361" s="22"/>
      <c r="B361" s="22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</row>
    <row r="362" spans="1:14" x14ac:dyDescent="0.2">
      <c r="A362" s="22"/>
      <c r="B362" s="22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</row>
    <row r="363" spans="1:14" x14ac:dyDescent="0.2">
      <c r="A363" s="22"/>
      <c r="B363" s="22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</row>
    <row r="364" spans="1:14" x14ac:dyDescent="0.2">
      <c r="A364" s="22"/>
      <c r="B364" s="22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</row>
    <row r="365" spans="1:14" x14ac:dyDescent="0.2">
      <c r="A365" s="22"/>
      <c r="B365" s="22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</row>
    <row r="366" spans="1:14" x14ac:dyDescent="0.2">
      <c r="A366" s="22"/>
      <c r="B366" s="22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</row>
    <row r="367" spans="1:14" x14ac:dyDescent="0.2">
      <c r="A367" s="22"/>
      <c r="B367" s="22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</row>
    <row r="368" spans="1:14" x14ac:dyDescent="0.2">
      <c r="A368" s="22"/>
      <c r="B368" s="22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</row>
    <row r="369" spans="1:14" x14ac:dyDescent="0.2">
      <c r="A369" s="22"/>
      <c r="B369" s="22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</row>
    <row r="370" spans="1:14" x14ac:dyDescent="0.2">
      <c r="A370" s="22"/>
      <c r="B370" s="22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</row>
    <row r="371" spans="1:14" x14ac:dyDescent="0.2">
      <c r="A371" s="22"/>
      <c r="B371" s="22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</row>
    <row r="372" spans="1:14" x14ac:dyDescent="0.2">
      <c r="A372" s="22"/>
      <c r="B372" s="22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</row>
    <row r="373" spans="1:14" x14ac:dyDescent="0.2">
      <c r="A373" s="22"/>
      <c r="B373" s="22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</row>
    <row r="374" spans="1:14" x14ac:dyDescent="0.2">
      <c r="A374" s="22"/>
      <c r="B374" s="22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</row>
    <row r="375" spans="1:14" x14ac:dyDescent="0.2">
      <c r="A375" s="22"/>
      <c r="B375" s="22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</row>
    <row r="376" spans="1:14" x14ac:dyDescent="0.2">
      <c r="A376" s="22"/>
      <c r="B376" s="22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</row>
    <row r="377" spans="1:14" x14ac:dyDescent="0.2">
      <c r="A377" s="22"/>
      <c r="B377" s="22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</row>
    <row r="378" spans="1:14" x14ac:dyDescent="0.2">
      <c r="A378" s="22"/>
      <c r="B378" s="22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</row>
    <row r="379" spans="1:14" x14ac:dyDescent="0.2">
      <c r="A379" s="22"/>
      <c r="B379" s="22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</row>
    <row r="380" spans="1:14" x14ac:dyDescent="0.2">
      <c r="A380" s="22"/>
      <c r="B380" s="22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</row>
    <row r="381" spans="1:14" x14ac:dyDescent="0.2">
      <c r="A381" s="22"/>
      <c r="B381" s="22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</row>
    <row r="382" spans="1:14" x14ac:dyDescent="0.2">
      <c r="A382" s="22"/>
      <c r="B382" s="22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</row>
    <row r="383" spans="1:14" x14ac:dyDescent="0.2">
      <c r="A383" s="22"/>
      <c r="B383" s="22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</row>
    <row r="384" spans="1:14" x14ac:dyDescent="0.2">
      <c r="A384" s="22"/>
      <c r="B384" s="22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</row>
    <row r="385" spans="1:14" x14ac:dyDescent="0.2">
      <c r="A385" s="22"/>
      <c r="B385" s="22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</row>
    <row r="386" spans="1:14" x14ac:dyDescent="0.2">
      <c r="A386" s="22"/>
      <c r="B386" s="22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</row>
    <row r="387" spans="1:14" x14ac:dyDescent="0.2">
      <c r="A387" s="22"/>
      <c r="B387" s="22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</row>
    <row r="388" spans="1:14" x14ac:dyDescent="0.2">
      <c r="A388" s="22"/>
      <c r="B388" s="22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</row>
    <row r="389" spans="1:14" x14ac:dyDescent="0.2">
      <c r="A389" s="22"/>
      <c r="B389" s="22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</row>
    <row r="390" spans="1:14" x14ac:dyDescent="0.2">
      <c r="A390" s="22"/>
      <c r="B390" s="22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</row>
    <row r="391" spans="1:14" x14ac:dyDescent="0.2">
      <c r="A391" s="22"/>
      <c r="B391" s="22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</row>
    <row r="392" spans="1:14" x14ac:dyDescent="0.2">
      <c r="A392" s="22"/>
      <c r="B392" s="22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</row>
    <row r="393" spans="1:14" x14ac:dyDescent="0.2">
      <c r="A393" s="22"/>
      <c r="B393" s="22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</row>
    <row r="394" spans="1:14" x14ac:dyDescent="0.2">
      <c r="A394" s="22"/>
      <c r="B394" s="22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</row>
    <row r="395" spans="1:14" x14ac:dyDescent="0.2">
      <c r="A395" s="22"/>
      <c r="B395" s="22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</row>
    <row r="396" spans="1:14" x14ac:dyDescent="0.2">
      <c r="A396" s="22"/>
      <c r="B396" s="22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</row>
    <row r="397" spans="1:14" x14ac:dyDescent="0.2">
      <c r="A397" s="22"/>
      <c r="B397" s="22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</row>
    <row r="398" spans="1:14" x14ac:dyDescent="0.2">
      <c r="A398" s="22"/>
      <c r="B398" s="22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</row>
    <row r="399" spans="1:14" x14ac:dyDescent="0.2">
      <c r="A399" s="22"/>
      <c r="B399" s="22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</row>
    <row r="400" spans="1:14" x14ac:dyDescent="0.2">
      <c r="A400" s="22"/>
      <c r="B400" s="22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</row>
    <row r="401" spans="1:14" x14ac:dyDescent="0.2">
      <c r="A401" s="22"/>
      <c r="B401" s="22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</row>
    <row r="402" spans="1:14" x14ac:dyDescent="0.2">
      <c r="A402" s="22"/>
      <c r="B402" s="22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</row>
    <row r="403" spans="1:14" x14ac:dyDescent="0.2">
      <c r="A403" s="22"/>
      <c r="B403" s="22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</row>
    <row r="404" spans="1:14" x14ac:dyDescent="0.2">
      <c r="A404" s="22"/>
      <c r="B404" s="22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</row>
    <row r="405" spans="1:14" x14ac:dyDescent="0.2">
      <c r="A405" s="22"/>
      <c r="B405" s="22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</row>
    <row r="406" spans="1:14" x14ac:dyDescent="0.2">
      <c r="A406" s="22"/>
      <c r="B406" s="22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</row>
    <row r="407" spans="1:14" x14ac:dyDescent="0.2">
      <c r="A407" s="22"/>
      <c r="B407" s="22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</row>
    <row r="408" spans="1:14" x14ac:dyDescent="0.2">
      <c r="A408" s="22"/>
      <c r="B408" s="22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</row>
    <row r="409" spans="1:14" x14ac:dyDescent="0.2">
      <c r="A409" s="22"/>
      <c r="B409" s="22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</row>
    <row r="410" spans="1:14" x14ac:dyDescent="0.2">
      <c r="A410" s="22"/>
      <c r="B410" s="22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</row>
    <row r="411" spans="1:14" x14ac:dyDescent="0.2">
      <c r="A411" s="22"/>
      <c r="B411" s="22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</row>
    <row r="412" spans="1:14" x14ac:dyDescent="0.2">
      <c r="A412" s="22"/>
      <c r="B412" s="22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</row>
    <row r="413" spans="1:14" x14ac:dyDescent="0.2">
      <c r="A413" s="22"/>
      <c r="B413" s="22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</row>
    <row r="414" spans="1:14" x14ac:dyDescent="0.2">
      <c r="A414" s="22"/>
      <c r="B414" s="22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</row>
    <row r="415" spans="1:14" x14ac:dyDescent="0.2">
      <c r="A415" s="22"/>
      <c r="B415" s="22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</row>
    <row r="416" spans="1:14" x14ac:dyDescent="0.2">
      <c r="A416" s="22"/>
      <c r="B416" s="22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</row>
    <row r="417" spans="1:14" x14ac:dyDescent="0.2">
      <c r="A417" s="22"/>
      <c r="B417" s="22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</row>
    <row r="418" spans="1:14" x14ac:dyDescent="0.2">
      <c r="A418" s="22"/>
      <c r="B418" s="22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</row>
    <row r="419" spans="1:14" x14ac:dyDescent="0.2">
      <c r="A419" s="22"/>
      <c r="B419" s="22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</row>
    <row r="420" spans="1:14" x14ac:dyDescent="0.2">
      <c r="A420" s="22"/>
      <c r="B420" s="22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</row>
    <row r="421" spans="1:14" x14ac:dyDescent="0.2">
      <c r="A421" s="22"/>
      <c r="B421" s="22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</row>
    <row r="422" spans="1:14" x14ac:dyDescent="0.2">
      <c r="A422" s="22"/>
      <c r="B422" s="22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</row>
    <row r="423" spans="1:14" x14ac:dyDescent="0.2">
      <c r="A423" s="22"/>
      <c r="B423" s="22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</row>
    <row r="424" spans="1:14" x14ac:dyDescent="0.2">
      <c r="A424" s="22"/>
      <c r="B424" s="22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</row>
    <row r="425" spans="1:14" x14ac:dyDescent="0.2">
      <c r="A425" s="22"/>
      <c r="B425" s="22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</row>
    <row r="426" spans="1:14" x14ac:dyDescent="0.2">
      <c r="A426" s="22"/>
      <c r="B426" s="22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</row>
    <row r="427" spans="1:14" x14ac:dyDescent="0.2">
      <c r="A427" s="22"/>
      <c r="B427" s="22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</row>
    <row r="428" spans="1:14" x14ac:dyDescent="0.2">
      <c r="A428" s="22"/>
      <c r="B428" s="22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</row>
    <row r="429" spans="1:14" x14ac:dyDescent="0.2">
      <c r="A429" s="22"/>
      <c r="B429" s="22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</row>
    <row r="430" spans="1:14" x14ac:dyDescent="0.2">
      <c r="A430" s="22"/>
      <c r="B430" s="22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</row>
    <row r="431" spans="1:14" x14ac:dyDescent="0.2">
      <c r="A431" s="22"/>
      <c r="B431" s="22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</row>
    <row r="432" spans="1:14" x14ac:dyDescent="0.2">
      <c r="A432" s="22"/>
      <c r="B432" s="22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</row>
    <row r="433" spans="1:14" x14ac:dyDescent="0.2">
      <c r="A433" s="22"/>
      <c r="B433" s="22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</row>
    <row r="434" spans="1:14" x14ac:dyDescent="0.2">
      <c r="A434" s="22"/>
      <c r="B434" s="22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</row>
    <row r="435" spans="1:14" x14ac:dyDescent="0.2">
      <c r="A435" s="22"/>
      <c r="B435" s="22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</row>
    <row r="436" spans="1:14" x14ac:dyDescent="0.2">
      <c r="A436" s="22"/>
      <c r="B436" s="22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</row>
    <row r="437" spans="1:14" x14ac:dyDescent="0.2">
      <c r="A437" s="22"/>
      <c r="B437" s="22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</row>
    <row r="438" spans="1:14" x14ac:dyDescent="0.2">
      <c r="A438" s="22"/>
      <c r="B438" s="22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</row>
    <row r="439" spans="1:14" x14ac:dyDescent="0.2">
      <c r="A439" s="22"/>
      <c r="B439" s="22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</row>
    <row r="440" spans="1:14" x14ac:dyDescent="0.2">
      <c r="A440" s="22"/>
      <c r="B440" s="22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</row>
    <row r="441" spans="1:14" x14ac:dyDescent="0.2">
      <c r="A441" s="22"/>
      <c r="B441" s="22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</row>
    <row r="442" spans="1:14" x14ac:dyDescent="0.2">
      <c r="A442" s="22"/>
      <c r="B442" s="22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</row>
    <row r="443" spans="1:14" x14ac:dyDescent="0.2">
      <c r="A443" s="22"/>
      <c r="B443" s="22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</row>
    <row r="444" spans="1:14" x14ac:dyDescent="0.2">
      <c r="A444" s="22"/>
      <c r="B444" s="22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</row>
    <row r="445" spans="1:14" x14ac:dyDescent="0.2">
      <c r="A445" s="22"/>
      <c r="B445" s="22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</row>
    <row r="446" spans="1:14" x14ac:dyDescent="0.2">
      <c r="A446" s="22"/>
      <c r="B446" s="22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</row>
    <row r="447" spans="1:14" x14ac:dyDescent="0.2">
      <c r="A447" s="22"/>
      <c r="B447" s="22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</row>
    <row r="448" spans="1:14" x14ac:dyDescent="0.2">
      <c r="A448" s="22"/>
      <c r="B448" s="22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</row>
    <row r="449" spans="1:14" x14ac:dyDescent="0.2">
      <c r="A449" s="22"/>
      <c r="B449" s="22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</row>
    <row r="450" spans="1:14" x14ac:dyDescent="0.2">
      <c r="A450" s="22"/>
      <c r="B450" s="22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</row>
    <row r="451" spans="1:14" x14ac:dyDescent="0.2">
      <c r="A451" s="22"/>
      <c r="B451" s="22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</row>
    <row r="452" spans="1:14" x14ac:dyDescent="0.2">
      <c r="A452" s="22"/>
      <c r="B452" s="22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</row>
    <row r="453" spans="1:14" x14ac:dyDescent="0.2">
      <c r="A453" s="22"/>
      <c r="B453" s="22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</row>
    <row r="454" spans="1:14" x14ac:dyDescent="0.2">
      <c r="A454" s="22"/>
      <c r="B454" s="22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</row>
    <row r="455" spans="1:14" x14ac:dyDescent="0.2">
      <c r="A455" s="22"/>
      <c r="B455" s="22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</row>
    <row r="456" spans="1:14" x14ac:dyDescent="0.2">
      <c r="A456" s="22"/>
      <c r="B456" s="22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</row>
    <row r="457" spans="1:14" x14ac:dyDescent="0.2">
      <c r="A457" s="22"/>
      <c r="B457" s="22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</row>
    <row r="458" spans="1:14" x14ac:dyDescent="0.2">
      <c r="A458" s="22"/>
      <c r="B458" s="22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</row>
    <row r="459" spans="1:14" x14ac:dyDescent="0.2">
      <c r="A459" s="22"/>
      <c r="B459" s="22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</row>
    <row r="460" spans="1:14" x14ac:dyDescent="0.2">
      <c r="A460" s="22"/>
      <c r="B460" s="22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</row>
    <row r="461" spans="1:14" x14ac:dyDescent="0.2">
      <c r="A461" s="22"/>
      <c r="B461" s="22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</row>
    <row r="462" spans="1:14" x14ac:dyDescent="0.2">
      <c r="A462" s="22"/>
      <c r="B462" s="22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</row>
    <row r="463" spans="1:14" x14ac:dyDescent="0.2">
      <c r="A463" s="22"/>
      <c r="B463" s="22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</row>
    <row r="464" spans="1:14" x14ac:dyDescent="0.2">
      <c r="A464" s="22"/>
      <c r="B464" s="22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</row>
    <row r="465" spans="1:14" x14ac:dyDescent="0.2">
      <c r="A465" s="22"/>
      <c r="B465" s="22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</row>
    <row r="466" spans="1:14" x14ac:dyDescent="0.2">
      <c r="A466" s="22"/>
      <c r="B466" s="22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</row>
    <row r="467" spans="1:14" x14ac:dyDescent="0.2">
      <c r="A467" s="22"/>
      <c r="B467" s="22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</row>
    <row r="468" spans="1:14" x14ac:dyDescent="0.2">
      <c r="A468" s="22"/>
      <c r="B468" s="22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</row>
    <row r="469" spans="1:14" x14ac:dyDescent="0.2">
      <c r="A469" s="22"/>
      <c r="B469" s="22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</row>
    <row r="470" spans="1:14" x14ac:dyDescent="0.2">
      <c r="A470" s="22"/>
      <c r="B470" s="22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</row>
    <row r="471" spans="1:14" x14ac:dyDescent="0.2">
      <c r="A471" s="22"/>
      <c r="B471" s="22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</row>
    <row r="472" spans="1:14" x14ac:dyDescent="0.2">
      <c r="A472" s="22"/>
      <c r="B472" s="22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</row>
    <row r="473" spans="1:14" x14ac:dyDescent="0.2">
      <c r="A473" s="22"/>
      <c r="B473" s="22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</row>
    <row r="474" spans="1:14" x14ac:dyDescent="0.2">
      <c r="A474" s="22"/>
      <c r="B474" s="22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</row>
    <row r="475" spans="1:14" x14ac:dyDescent="0.2">
      <c r="A475" s="22"/>
      <c r="B475" s="22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</row>
    <row r="476" spans="1:14" x14ac:dyDescent="0.2">
      <c r="A476" s="22"/>
      <c r="B476" s="22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</row>
    <row r="477" spans="1:14" x14ac:dyDescent="0.2">
      <c r="A477" s="22"/>
      <c r="B477" s="22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</row>
    <row r="478" spans="1:14" x14ac:dyDescent="0.2">
      <c r="A478" s="22"/>
      <c r="B478" s="22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</row>
    <row r="479" spans="1:14" x14ac:dyDescent="0.2">
      <c r="A479" s="22"/>
      <c r="B479" s="22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</row>
    <row r="480" spans="1:14" x14ac:dyDescent="0.2">
      <c r="A480" s="22"/>
      <c r="B480" s="22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</row>
    <row r="481" spans="1:14" x14ac:dyDescent="0.2">
      <c r="A481" s="22"/>
      <c r="B481" s="22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</row>
    <row r="482" spans="1:14" x14ac:dyDescent="0.2">
      <c r="A482" s="22"/>
      <c r="B482" s="22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</row>
    <row r="483" spans="1:14" x14ac:dyDescent="0.2">
      <c r="A483" s="22"/>
      <c r="B483" s="22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</row>
    <row r="484" spans="1:14" x14ac:dyDescent="0.2">
      <c r="A484" s="22"/>
      <c r="B484" s="22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</row>
    <row r="485" spans="1:14" x14ac:dyDescent="0.2">
      <c r="A485" s="22"/>
      <c r="B485" s="22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</row>
    <row r="486" spans="1:14" x14ac:dyDescent="0.2">
      <c r="A486" s="22"/>
      <c r="B486" s="22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</row>
    <row r="487" spans="1:14" x14ac:dyDescent="0.2">
      <c r="A487" s="22"/>
      <c r="B487" s="22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</row>
    <row r="488" spans="1:14" x14ac:dyDescent="0.2">
      <c r="A488" s="22"/>
      <c r="B488" s="22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</row>
    <row r="489" spans="1:14" x14ac:dyDescent="0.2">
      <c r="A489" s="22"/>
      <c r="B489" s="22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</row>
    <row r="490" spans="1:14" x14ac:dyDescent="0.2">
      <c r="A490" s="22"/>
      <c r="B490" s="22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</row>
    <row r="491" spans="1:14" x14ac:dyDescent="0.2">
      <c r="A491" s="22"/>
      <c r="B491" s="22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</row>
    <row r="492" spans="1:14" x14ac:dyDescent="0.2">
      <c r="A492" s="22"/>
      <c r="B492" s="22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</row>
    <row r="493" spans="1:14" x14ac:dyDescent="0.2">
      <c r="A493" s="22"/>
      <c r="B493" s="22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</row>
    <row r="494" spans="1:14" x14ac:dyDescent="0.2">
      <c r="A494" s="22"/>
      <c r="B494" s="22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</row>
    <row r="495" spans="1:14" x14ac:dyDescent="0.2">
      <c r="A495" s="22"/>
      <c r="B495" s="22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</row>
    <row r="496" spans="1:14" x14ac:dyDescent="0.2">
      <c r="A496" s="22"/>
      <c r="B496" s="22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</row>
    <row r="497" spans="1:14" x14ac:dyDescent="0.2">
      <c r="A497" s="22"/>
      <c r="B497" s="22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</row>
    <row r="498" spans="1:14" x14ac:dyDescent="0.2">
      <c r="A498" s="22"/>
      <c r="B498" s="22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</row>
    <row r="499" spans="1:14" x14ac:dyDescent="0.2">
      <c r="A499" s="22"/>
      <c r="B499" s="22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</row>
    <row r="500" spans="1:14" x14ac:dyDescent="0.2">
      <c r="A500" s="22"/>
      <c r="B500" s="22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</row>
    <row r="501" spans="1:14" x14ac:dyDescent="0.2">
      <c r="A501" s="22"/>
      <c r="B501" s="22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</row>
    <row r="502" spans="1:14" x14ac:dyDescent="0.2">
      <c r="A502" s="22"/>
      <c r="B502" s="22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</row>
    <row r="503" spans="1:14" x14ac:dyDescent="0.2">
      <c r="A503" s="22"/>
      <c r="B503" s="22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</row>
    <row r="504" spans="1:14" x14ac:dyDescent="0.2">
      <c r="A504" s="22"/>
      <c r="B504" s="22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</row>
    <row r="505" spans="1:14" x14ac:dyDescent="0.2">
      <c r="A505" s="22"/>
      <c r="B505" s="22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</row>
    <row r="506" spans="1:14" x14ac:dyDescent="0.2">
      <c r="A506" s="22"/>
      <c r="B506" s="22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</row>
    <row r="507" spans="1:14" x14ac:dyDescent="0.2">
      <c r="A507" s="22"/>
      <c r="B507" s="22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</row>
    <row r="508" spans="1:14" x14ac:dyDescent="0.2">
      <c r="A508" s="22"/>
      <c r="B508" s="22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</row>
    <row r="509" spans="1:14" x14ac:dyDescent="0.2">
      <c r="A509" s="22"/>
      <c r="B509" s="22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</row>
    <row r="510" spans="1:14" x14ac:dyDescent="0.2">
      <c r="A510" s="22"/>
      <c r="B510" s="22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</row>
    <row r="511" spans="1:14" x14ac:dyDescent="0.2">
      <c r="A511" s="22"/>
      <c r="B511" s="22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</row>
    <row r="512" spans="1:14" x14ac:dyDescent="0.2">
      <c r="A512" s="22"/>
      <c r="B512" s="22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</row>
    <row r="513" spans="1:14" x14ac:dyDescent="0.2">
      <c r="A513" s="22"/>
      <c r="B513" s="22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</row>
    <row r="514" spans="1:14" x14ac:dyDescent="0.2">
      <c r="A514" s="22"/>
      <c r="B514" s="22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</row>
    <row r="515" spans="1:14" x14ac:dyDescent="0.2">
      <c r="A515" s="22"/>
      <c r="B515" s="22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</row>
    <row r="516" spans="1:14" x14ac:dyDescent="0.2">
      <c r="A516" s="22"/>
      <c r="B516" s="22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</row>
    <row r="517" spans="1:14" x14ac:dyDescent="0.2">
      <c r="A517" s="22"/>
      <c r="B517" s="22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</row>
    <row r="518" spans="1:14" x14ac:dyDescent="0.2">
      <c r="A518" s="22"/>
      <c r="B518" s="22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</row>
    <row r="519" spans="1:14" x14ac:dyDescent="0.2">
      <c r="A519" s="19"/>
      <c r="B519" s="19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</row>
    <row r="520" spans="1:14" x14ac:dyDescent="0.2">
      <c r="A520" s="19"/>
      <c r="B520" s="19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</row>
    <row r="521" spans="1:14" x14ac:dyDescent="0.2">
      <c r="A521" s="19"/>
      <c r="B521" s="19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</row>
    <row r="522" spans="1:14" x14ac:dyDescent="0.2">
      <c r="A522" s="19"/>
      <c r="B522" s="19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</row>
    <row r="523" spans="1:14" x14ac:dyDescent="0.2">
      <c r="A523" s="19"/>
      <c r="B523" s="19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</row>
    <row r="524" spans="1:14" x14ac:dyDescent="0.2">
      <c r="A524" s="19"/>
      <c r="B524" s="19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</row>
    <row r="525" spans="1:14" x14ac:dyDescent="0.2">
      <c r="A525" s="19"/>
      <c r="B525" s="19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</row>
    <row r="526" spans="1:14" x14ac:dyDescent="0.2">
      <c r="A526" s="19"/>
      <c r="B526" s="19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</row>
    <row r="527" spans="1:14" x14ac:dyDescent="0.2">
      <c r="A527" s="19"/>
      <c r="B527" s="19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</row>
    <row r="528" spans="1:14" x14ac:dyDescent="0.2">
      <c r="A528" s="19"/>
      <c r="B528" s="19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</row>
    <row r="529" spans="1:14" x14ac:dyDescent="0.2">
      <c r="A529" s="19"/>
      <c r="B529" s="19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</row>
    <row r="530" spans="1:14" x14ac:dyDescent="0.2">
      <c r="A530" s="19"/>
      <c r="B530" s="19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</row>
    <row r="531" spans="1:14" x14ac:dyDescent="0.2">
      <c r="A531" s="19"/>
      <c r="B531" s="19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</row>
    <row r="532" spans="1:14" x14ac:dyDescent="0.2">
      <c r="A532" s="19"/>
      <c r="B532" s="19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</row>
    <row r="533" spans="1:14" x14ac:dyDescent="0.2">
      <c r="A533" s="19"/>
      <c r="B533" s="19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</row>
    <row r="534" spans="1:14" x14ac:dyDescent="0.2">
      <c r="A534" s="19"/>
      <c r="B534" s="19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</row>
    <row r="535" spans="1:14" x14ac:dyDescent="0.2">
      <c r="A535" s="19"/>
      <c r="B535" s="19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</row>
    <row r="536" spans="1:14" x14ac:dyDescent="0.2">
      <c r="A536" s="19"/>
      <c r="B536" s="19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</row>
    <row r="537" spans="1:14" x14ac:dyDescent="0.2">
      <c r="A537" s="19"/>
      <c r="B537" s="19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</row>
    <row r="538" spans="1:14" x14ac:dyDescent="0.2">
      <c r="A538" s="19"/>
      <c r="B538" s="19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</row>
    <row r="539" spans="1:14" x14ac:dyDescent="0.2">
      <c r="A539" s="19"/>
      <c r="B539" s="19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</row>
    <row r="540" spans="1:14" x14ac:dyDescent="0.2">
      <c r="A540" s="19"/>
      <c r="B540" s="19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</row>
    <row r="541" spans="1:14" x14ac:dyDescent="0.2">
      <c r="A541" s="19"/>
      <c r="B541" s="19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</row>
    <row r="542" spans="1:14" x14ac:dyDescent="0.2">
      <c r="A542" s="19"/>
      <c r="B542" s="19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</row>
    <row r="543" spans="1:14" x14ac:dyDescent="0.2">
      <c r="A543" s="19"/>
      <c r="B543" s="19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</row>
    <row r="544" spans="1:14" x14ac:dyDescent="0.2">
      <c r="A544" s="19"/>
      <c r="B544" s="19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</row>
    <row r="545" spans="1:14" x14ac:dyDescent="0.2">
      <c r="A545" s="19"/>
      <c r="B545" s="19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</row>
    <row r="546" spans="1:14" x14ac:dyDescent="0.2">
      <c r="A546" s="19"/>
      <c r="B546" s="19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</row>
    <row r="547" spans="1:14" x14ac:dyDescent="0.2">
      <c r="A547" s="19"/>
      <c r="B547" s="19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</row>
    <row r="548" spans="1:14" x14ac:dyDescent="0.2">
      <c r="A548" s="19"/>
      <c r="B548" s="19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</row>
    <row r="549" spans="1:14" x14ac:dyDescent="0.2">
      <c r="A549" s="19"/>
      <c r="B549" s="19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</row>
    <row r="550" spans="1:14" x14ac:dyDescent="0.2">
      <c r="A550" s="19"/>
      <c r="B550" s="19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</row>
    <row r="551" spans="1:14" x14ac:dyDescent="0.2">
      <c r="A551" s="19"/>
      <c r="B551" s="19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</row>
    <row r="552" spans="1:14" x14ac:dyDescent="0.2">
      <c r="A552" s="19"/>
      <c r="B552" s="19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</row>
    <row r="553" spans="1:14" x14ac:dyDescent="0.2">
      <c r="A553" s="19"/>
      <c r="B553" s="19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</row>
    <row r="554" spans="1:14" x14ac:dyDescent="0.2">
      <c r="A554" s="19"/>
      <c r="B554" s="19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</row>
    <row r="555" spans="1:14" x14ac:dyDescent="0.2">
      <c r="A555" s="19"/>
      <c r="B555" s="19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</row>
    <row r="556" spans="1:14" x14ac:dyDescent="0.2">
      <c r="A556" s="19"/>
      <c r="B556" s="19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</row>
    <row r="557" spans="1:14" x14ac:dyDescent="0.2">
      <c r="A557" s="19"/>
      <c r="B557" s="19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</row>
    <row r="558" spans="1:14" x14ac:dyDescent="0.2">
      <c r="A558" s="19"/>
      <c r="B558" s="19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</row>
    <row r="559" spans="1:14" x14ac:dyDescent="0.2">
      <c r="A559" s="19"/>
      <c r="B559" s="19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</row>
    <row r="560" spans="1:14" x14ac:dyDescent="0.2">
      <c r="A560" s="19"/>
      <c r="B560" s="19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</row>
    <row r="561" spans="1:14" x14ac:dyDescent="0.2">
      <c r="A561" s="19"/>
      <c r="B561" s="19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</row>
    <row r="562" spans="1:14" x14ac:dyDescent="0.2">
      <c r="A562" s="19"/>
      <c r="B562" s="19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</row>
    <row r="563" spans="1:14" x14ac:dyDescent="0.2">
      <c r="A563" s="19"/>
      <c r="B563" s="19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</row>
    <row r="564" spans="1:14" x14ac:dyDescent="0.2">
      <c r="A564" s="19"/>
      <c r="B564" s="19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</row>
    <row r="565" spans="1:14" x14ac:dyDescent="0.2">
      <c r="A565" s="19"/>
      <c r="B565" s="19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</row>
    <row r="566" spans="1:14" x14ac:dyDescent="0.2">
      <c r="A566" s="19"/>
      <c r="B566" s="19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</row>
    <row r="567" spans="1:14" x14ac:dyDescent="0.2">
      <c r="A567" s="19"/>
      <c r="B567" s="19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</row>
    <row r="568" spans="1:14" x14ac:dyDescent="0.2">
      <c r="A568" s="19"/>
      <c r="B568" s="19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</row>
    <row r="569" spans="1:14" x14ac:dyDescent="0.2">
      <c r="A569" s="19"/>
      <c r="B569" s="19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</row>
    <row r="570" spans="1:14" x14ac:dyDescent="0.2">
      <c r="A570" s="19"/>
      <c r="B570" s="19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</row>
    <row r="571" spans="1:14" x14ac:dyDescent="0.2">
      <c r="A571" s="19"/>
      <c r="B571" s="19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</row>
    <row r="572" spans="1:14" x14ac:dyDescent="0.2">
      <c r="A572" s="19"/>
      <c r="B572" s="19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</row>
    <row r="573" spans="1:14" x14ac:dyDescent="0.2">
      <c r="A573" s="19"/>
      <c r="B573" s="19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</row>
    <row r="574" spans="1:14" x14ac:dyDescent="0.2">
      <c r="A574" s="19"/>
      <c r="B574" s="19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</row>
    <row r="575" spans="1:14" x14ac:dyDescent="0.2">
      <c r="A575" s="19"/>
      <c r="B575" s="19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</row>
    <row r="576" spans="1:14" x14ac:dyDescent="0.2">
      <c r="A576" s="19"/>
      <c r="B576" s="19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</row>
    <row r="577" spans="1:14" x14ac:dyDescent="0.2">
      <c r="A577" s="19"/>
      <c r="B577" s="19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</row>
    <row r="578" spans="1:14" x14ac:dyDescent="0.2">
      <c r="A578" s="19"/>
      <c r="B578" s="19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</row>
    <row r="579" spans="1:14" x14ac:dyDescent="0.2">
      <c r="A579" s="19"/>
      <c r="B579" s="19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</row>
    <row r="580" spans="1:14" x14ac:dyDescent="0.2">
      <c r="A580" s="19"/>
      <c r="B580" s="19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</row>
    <row r="581" spans="1:14" x14ac:dyDescent="0.2">
      <c r="A581" s="19"/>
      <c r="B581" s="19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</row>
    <row r="582" spans="1:14" x14ac:dyDescent="0.2">
      <c r="A582" s="19"/>
      <c r="B582" s="19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</row>
    <row r="583" spans="1:14" x14ac:dyDescent="0.2">
      <c r="A583" s="19"/>
      <c r="B583" s="19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</row>
    <row r="584" spans="1:14" x14ac:dyDescent="0.2">
      <c r="A584" s="19"/>
      <c r="B584" s="19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</row>
    <row r="585" spans="1:14" x14ac:dyDescent="0.2">
      <c r="A585" s="19"/>
      <c r="B585" s="19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</row>
    <row r="586" spans="1:14" x14ac:dyDescent="0.2">
      <c r="A586" s="19"/>
      <c r="B586" s="19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</row>
    <row r="587" spans="1:14" x14ac:dyDescent="0.2">
      <c r="A587" s="19"/>
      <c r="B587" s="19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</row>
    <row r="588" spans="1:14" x14ac:dyDescent="0.2">
      <c r="A588" s="19"/>
      <c r="B588" s="19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</row>
    <row r="589" spans="1:14" x14ac:dyDescent="0.2">
      <c r="A589" s="19"/>
      <c r="B589" s="19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</row>
    <row r="590" spans="1:14" x14ac:dyDescent="0.2">
      <c r="A590" s="19"/>
      <c r="B590" s="19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</row>
    <row r="591" spans="1:14" x14ac:dyDescent="0.2">
      <c r="A591" s="19"/>
      <c r="B591" s="19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</row>
    <row r="592" spans="1:14" x14ac:dyDescent="0.2">
      <c r="A592" s="19"/>
      <c r="B592" s="19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</row>
    <row r="593" spans="1:14" x14ac:dyDescent="0.2">
      <c r="A593" s="19"/>
      <c r="B593" s="19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</row>
    <row r="594" spans="1:14" x14ac:dyDescent="0.2">
      <c r="A594" s="19"/>
      <c r="B594" s="19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</row>
    <row r="595" spans="1:14" x14ac:dyDescent="0.2">
      <c r="A595" s="19"/>
      <c r="B595" s="19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</row>
    <row r="596" spans="1:14" x14ac:dyDescent="0.2">
      <c r="A596" s="19"/>
      <c r="B596" s="19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</row>
    <row r="597" spans="1:14" x14ac:dyDescent="0.2">
      <c r="A597" s="19"/>
      <c r="B597" s="19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</row>
    <row r="598" spans="1:14" x14ac:dyDescent="0.2">
      <c r="A598" s="19"/>
      <c r="B598" s="19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</row>
    <row r="599" spans="1:14" x14ac:dyDescent="0.2">
      <c r="A599" s="19"/>
      <c r="B599" s="19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</row>
    <row r="600" spans="1:14" x14ac:dyDescent="0.2">
      <c r="A600" s="19"/>
      <c r="B600" s="19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</row>
    <row r="601" spans="1:14" x14ac:dyDescent="0.2">
      <c r="A601" s="19"/>
      <c r="B601" s="19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</row>
    <row r="602" spans="1:14" x14ac:dyDescent="0.2">
      <c r="A602" s="19"/>
      <c r="B602" s="19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</row>
    <row r="603" spans="1:14" x14ac:dyDescent="0.2">
      <c r="A603" s="19"/>
      <c r="B603" s="19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</row>
    <row r="604" spans="1:14" x14ac:dyDescent="0.2">
      <c r="A604" s="19"/>
      <c r="B604" s="19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</row>
    <row r="605" spans="1:14" x14ac:dyDescent="0.2">
      <c r="A605" s="19"/>
      <c r="B605" s="19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</row>
    <row r="606" spans="1:14" x14ac:dyDescent="0.2">
      <c r="A606" s="19"/>
      <c r="B606" s="19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</row>
    <row r="607" spans="1:14" x14ac:dyDescent="0.2">
      <c r="A607" s="19"/>
      <c r="B607" s="19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</row>
    <row r="608" spans="1:14" x14ac:dyDescent="0.2">
      <c r="A608" s="19"/>
      <c r="B608" s="19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</row>
    <row r="609" spans="1:14" x14ac:dyDescent="0.2">
      <c r="A609" s="19"/>
      <c r="B609" s="19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</row>
    <row r="610" spans="1:14" x14ac:dyDescent="0.2">
      <c r="A610" s="19"/>
      <c r="B610" s="19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</row>
    <row r="611" spans="1:14" x14ac:dyDescent="0.2">
      <c r="A611" s="19"/>
      <c r="B611" s="19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</row>
    <row r="612" spans="1:14" x14ac:dyDescent="0.2">
      <c r="A612" s="19"/>
      <c r="B612" s="19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</row>
    <row r="613" spans="1:14" x14ac:dyDescent="0.2">
      <c r="A613" s="19"/>
      <c r="B613" s="19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</row>
    <row r="614" spans="1:14" x14ac:dyDescent="0.2">
      <c r="A614" s="19"/>
      <c r="B614" s="19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</row>
    <row r="615" spans="1:14" x14ac:dyDescent="0.2">
      <c r="A615" s="19"/>
      <c r="B615" s="19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</row>
    <row r="616" spans="1:14" x14ac:dyDescent="0.2">
      <c r="A616" s="19"/>
      <c r="B616" s="19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</row>
    <row r="617" spans="1:14" x14ac:dyDescent="0.2">
      <c r="A617" s="19"/>
      <c r="B617" s="19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</row>
    <row r="618" spans="1:14" x14ac:dyDescent="0.2">
      <c r="A618" s="19"/>
      <c r="B618" s="19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</row>
    <row r="619" spans="1:14" x14ac:dyDescent="0.2">
      <c r="A619" s="19"/>
      <c r="B619" s="19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</row>
    <row r="620" spans="1:14" x14ac:dyDescent="0.2">
      <c r="A620" s="19"/>
      <c r="B620" s="19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</row>
    <row r="621" spans="1:14" x14ac:dyDescent="0.2">
      <c r="A621" s="19"/>
      <c r="B621" s="19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</row>
    <row r="622" spans="1:14" x14ac:dyDescent="0.2">
      <c r="A622" s="19"/>
      <c r="B622" s="19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</row>
    <row r="623" spans="1:14" x14ac:dyDescent="0.2">
      <c r="A623" s="19"/>
      <c r="B623" s="19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</row>
    <row r="624" spans="1:14" x14ac:dyDescent="0.2">
      <c r="A624" s="19"/>
      <c r="B624" s="19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</row>
    <row r="625" spans="1:14" x14ac:dyDescent="0.2">
      <c r="A625" s="19"/>
      <c r="B625" s="19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</row>
    <row r="626" spans="1:14" x14ac:dyDescent="0.2">
      <c r="A626" s="19"/>
      <c r="B626" s="19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</row>
    <row r="627" spans="1:14" x14ac:dyDescent="0.2">
      <c r="A627" s="19"/>
      <c r="B627" s="19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</row>
    <row r="628" spans="1:14" x14ac:dyDescent="0.2">
      <c r="A628" s="19"/>
      <c r="B628" s="19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</row>
    <row r="629" spans="1:14" x14ac:dyDescent="0.2">
      <c r="A629" s="19"/>
      <c r="B629" s="19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</row>
    <row r="630" spans="1:14" x14ac:dyDescent="0.2">
      <c r="A630" s="19"/>
      <c r="B630" s="19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</row>
    <row r="631" spans="1:14" x14ac:dyDescent="0.2">
      <c r="A631" s="19"/>
      <c r="B631" s="19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</row>
    <row r="632" spans="1:14" x14ac:dyDescent="0.2">
      <c r="A632" s="19"/>
      <c r="B632" s="19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</row>
    <row r="633" spans="1:14" x14ac:dyDescent="0.2">
      <c r="A633" s="19"/>
      <c r="B633" s="19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</row>
    <row r="634" spans="1:14" x14ac:dyDescent="0.2">
      <c r="A634" s="19"/>
      <c r="B634" s="19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</row>
    <row r="635" spans="1:14" x14ac:dyDescent="0.2">
      <c r="A635" s="19"/>
      <c r="B635" s="19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</row>
    <row r="636" spans="1:14" x14ac:dyDescent="0.2">
      <c r="A636" s="19"/>
      <c r="B636" s="19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</row>
    <row r="637" spans="1:14" x14ac:dyDescent="0.2">
      <c r="A637" s="19"/>
      <c r="B637" s="19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</row>
    <row r="638" spans="1:14" x14ac:dyDescent="0.2">
      <c r="A638" s="19"/>
      <c r="B638" s="19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</row>
    <row r="639" spans="1:14" x14ac:dyDescent="0.2">
      <c r="A639" s="19"/>
      <c r="B639" s="19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</row>
    <row r="640" spans="1:14" x14ac:dyDescent="0.2">
      <c r="A640" s="19"/>
      <c r="B640" s="19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</row>
    <row r="641" spans="1:14" x14ac:dyDescent="0.2">
      <c r="A641" s="19"/>
      <c r="B641" s="19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</row>
    <row r="642" spans="1:14" x14ac:dyDescent="0.2">
      <c r="A642" s="19"/>
      <c r="B642" s="19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</row>
    <row r="643" spans="1:14" x14ac:dyDescent="0.2">
      <c r="A643" s="19"/>
      <c r="B643" s="19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</row>
    <row r="644" spans="1:14" x14ac:dyDescent="0.2">
      <c r="A644" s="19"/>
      <c r="B644" s="19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</row>
    <row r="645" spans="1:14" x14ac:dyDescent="0.2">
      <c r="A645" s="19"/>
      <c r="B645" s="19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</row>
    <row r="646" spans="1:14" x14ac:dyDescent="0.2">
      <c r="A646" s="19"/>
      <c r="B646" s="19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</row>
    <row r="647" spans="1:14" x14ac:dyDescent="0.2">
      <c r="A647" s="19"/>
      <c r="B647" s="19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</row>
    <row r="648" spans="1:14" x14ac:dyDescent="0.2">
      <c r="A648" s="19"/>
      <c r="B648" s="19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</row>
    <row r="649" spans="1:14" x14ac:dyDescent="0.2">
      <c r="A649" s="19"/>
      <c r="B649" s="19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</row>
    <row r="650" spans="1:14" x14ac:dyDescent="0.2">
      <c r="A650" s="19"/>
      <c r="B650" s="19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</row>
    <row r="651" spans="1:14" x14ac:dyDescent="0.2">
      <c r="A651" s="19"/>
      <c r="B651" s="19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</row>
    <row r="652" spans="1:14" x14ac:dyDescent="0.2">
      <c r="A652" s="19"/>
      <c r="B652" s="19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</row>
    <row r="653" spans="1:14" x14ac:dyDescent="0.2">
      <c r="A653" s="19"/>
      <c r="B653" s="19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</row>
    <row r="654" spans="1:14" x14ac:dyDescent="0.2">
      <c r="A654" s="19"/>
      <c r="B654" s="19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</row>
    <row r="655" spans="1:14" x14ac:dyDescent="0.2">
      <c r="A655" s="19"/>
      <c r="B655" s="19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</row>
    <row r="656" spans="1:14" x14ac:dyDescent="0.2">
      <c r="A656" s="19"/>
      <c r="B656" s="19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</row>
    <row r="657" spans="1:14" x14ac:dyDescent="0.2">
      <c r="A657" s="19"/>
      <c r="B657" s="19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</row>
    <row r="658" spans="1:14" x14ac:dyDescent="0.2">
      <c r="A658" s="19"/>
      <c r="B658" s="19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</row>
    <row r="659" spans="1:14" x14ac:dyDescent="0.2">
      <c r="A659" s="19"/>
      <c r="B659" s="19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</row>
    <row r="660" spans="1:14" x14ac:dyDescent="0.2">
      <c r="A660" s="19"/>
      <c r="B660" s="19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</row>
    <row r="661" spans="1:14" x14ac:dyDescent="0.2">
      <c r="A661" s="19"/>
      <c r="B661" s="19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</row>
    <row r="662" spans="1:14" x14ac:dyDescent="0.2">
      <c r="A662" s="19"/>
      <c r="B662" s="19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</row>
    <row r="663" spans="1:14" x14ac:dyDescent="0.2">
      <c r="A663" s="19"/>
      <c r="B663" s="19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</row>
    <row r="664" spans="1:14" x14ac:dyDescent="0.2">
      <c r="A664" s="19"/>
      <c r="B664" s="19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</row>
    <row r="665" spans="1:14" x14ac:dyDescent="0.2">
      <c r="A665" s="19"/>
      <c r="B665" s="19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</row>
    <row r="666" spans="1:14" x14ac:dyDescent="0.2">
      <c r="A666" s="19"/>
      <c r="B666" s="19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</row>
    <row r="667" spans="1:14" x14ac:dyDescent="0.2">
      <c r="A667" s="19"/>
      <c r="B667" s="19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</row>
    <row r="668" spans="1:14" x14ac:dyDescent="0.2">
      <c r="A668" s="19"/>
      <c r="B668" s="19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</row>
    <row r="669" spans="1:14" x14ac:dyDescent="0.2">
      <c r="A669" s="19"/>
      <c r="B669" s="19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</row>
    <row r="670" spans="1:14" x14ac:dyDescent="0.2">
      <c r="A670" s="19"/>
      <c r="B670" s="19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</row>
    <row r="671" spans="1:14" x14ac:dyDescent="0.2">
      <c r="A671" s="19"/>
      <c r="B671" s="19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</row>
    <row r="672" spans="1:14" x14ac:dyDescent="0.2">
      <c r="A672" s="19"/>
      <c r="B672" s="19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</row>
    <row r="673" spans="1:14" x14ac:dyDescent="0.2">
      <c r="A673" s="19"/>
      <c r="B673" s="19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</row>
    <row r="674" spans="1:14" x14ac:dyDescent="0.2">
      <c r="A674" s="19"/>
      <c r="B674" s="19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</row>
    <row r="675" spans="1:14" x14ac:dyDescent="0.2">
      <c r="A675" s="19"/>
      <c r="B675" s="19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</row>
    <row r="676" spans="1:14" x14ac:dyDescent="0.2">
      <c r="A676" s="19"/>
      <c r="B676" s="19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</row>
    <row r="677" spans="1:14" x14ac:dyDescent="0.2">
      <c r="A677" s="19"/>
      <c r="B677" s="19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</row>
    <row r="678" spans="1:14" x14ac:dyDescent="0.2">
      <c r="A678" s="19"/>
      <c r="B678" s="19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</row>
    <row r="679" spans="1:14" x14ac:dyDescent="0.2">
      <c r="A679" s="19"/>
      <c r="B679" s="19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</row>
    <row r="680" spans="1:14" x14ac:dyDescent="0.2">
      <c r="A680" s="19"/>
      <c r="B680" s="19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</row>
    <row r="681" spans="1:14" x14ac:dyDescent="0.2">
      <c r="A681" s="19"/>
      <c r="B681" s="19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</row>
    <row r="682" spans="1:14" x14ac:dyDescent="0.2">
      <c r="A682" s="19"/>
      <c r="B682" s="19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</row>
    <row r="683" spans="1:14" x14ac:dyDescent="0.2">
      <c r="A683" s="19"/>
      <c r="B683" s="19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</row>
    <row r="684" spans="1:14" x14ac:dyDescent="0.2">
      <c r="A684" s="19"/>
      <c r="B684" s="19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</row>
    <row r="685" spans="1:14" x14ac:dyDescent="0.2">
      <c r="A685" s="19"/>
      <c r="B685" s="19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</row>
    <row r="686" spans="1:14" x14ac:dyDescent="0.2">
      <c r="A686" s="19"/>
      <c r="B686" s="19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</row>
    <row r="687" spans="1:14" x14ac:dyDescent="0.2">
      <c r="A687" s="19"/>
      <c r="B687" s="19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</row>
    <row r="688" spans="1:14" x14ac:dyDescent="0.2">
      <c r="A688" s="19"/>
      <c r="B688" s="19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</row>
    <row r="689" spans="1:14" x14ac:dyDescent="0.2">
      <c r="A689" s="19"/>
      <c r="B689" s="19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</row>
    <row r="690" spans="1:14" x14ac:dyDescent="0.2">
      <c r="A690" s="19"/>
      <c r="B690" s="19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</row>
    <row r="691" spans="1:14" x14ac:dyDescent="0.2">
      <c r="A691" s="19"/>
      <c r="B691" s="19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</row>
    <row r="692" spans="1:14" x14ac:dyDescent="0.2">
      <c r="A692" s="19"/>
      <c r="B692" s="19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</row>
    <row r="693" spans="1:14" x14ac:dyDescent="0.2">
      <c r="A693" s="19"/>
      <c r="B693" s="19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</row>
    <row r="694" spans="1:14" x14ac:dyDescent="0.2">
      <c r="A694" s="19"/>
      <c r="B694" s="19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</row>
    <row r="695" spans="1:14" x14ac:dyDescent="0.2">
      <c r="A695" s="19"/>
      <c r="B695" s="19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</row>
    <row r="696" spans="1:14" x14ac:dyDescent="0.2">
      <c r="A696" s="19"/>
      <c r="B696" s="19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</row>
    <row r="697" spans="1:14" x14ac:dyDescent="0.2">
      <c r="A697" s="19"/>
      <c r="B697" s="19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</row>
    <row r="698" spans="1:14" x14ac:dyDescent="0.2">
      <c r="A698" s="19"/>
      <c r="B698" s="19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</row>
    <row r="699" spans="1:14" x14ac:dyDescent="0.2">
      <c r="A699" s="19"/>
      <c r="B699" s="19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</row>
    <row r="700" spans="1:14" x14ac:dyDescent="0.2">
      <c r="A700" s="19"/>
      <c r="B700" s="19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</row>
    <row r="701" spans="1:14" x14ac:dyDescent="0.2">
      <c r="A701" s="19"/>
      <c r="B701" s="19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</row>
    <row r="702" spans="1:14" x14ac:dyDescent="0.2">
      <c r="A702" s="19"/>
      <c r="B702" s="19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</row>
    <row r="703" spans="1:14" x14ac:dyDescent="0.2">
      <c r="A703" s="19"/>
      <c r="B703" s="19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</row>
    <row r="704" spans="1:14" x14ac:dyDescent="0.2">
      <c r="A704" s="19"/>
      <c r="B704" s="19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</row>
    <row r="705" spans="1:14" x14ac:dyDescent="0.2">
      <c r="A705" s="19"/>
      <c r="B705" s="19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</row>
    <row r="706" spans="1:14" x14ac:dyDescent="0.2">
      <c r="A706" s="19"/>
      <c r="B706" s="19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</row>
    <row r="707" spans="1:14" x14ac:dyDescent="0.2">
      <c r="A707" s="19"/>
      <c r="B707" s="19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</row>
    <row r="708" spans="1:14" x14ac:dyDescent="0.2">
      <c r="A708" s="19"/>
      <c r="B708" s="19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</row>
    <row r="709" spans="1:14" x14ac:dyDescent="0.2">
      <c r="A709" s="19"/>
      <c r="B709" s="19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</row>
    <row r="710" spans="1:14" x14ac:dyDescent="0.2">
      <c r="A710" s="19"/>
      <c r="B710" s="19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</row>
    <row r="711" spans="1:14" x14ac:dyDescent="0.2">
      <c r="A711" s="19"/>
      <c r="B711" s="19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</row>
    <row r="712" spans="1:14" x14ac:dyDescent="0.2">
      <c r="A712" s="19"/>
      <c r="B712" s="19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</row>
    <row r="713" spans="1:14" x14ac:dyDescent="0.2">
      <c r="A713" s="19"/>
      <c r="B713" s="19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</row>
    <row r="714" spans="1:14" x14ac:dyDescent="0.2">
      <c r="A714" s="19"/>
      <c r="B714" s="19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</row>
    <row r="715" spans="1:14" x14ac:dyDescent="0.2">
      <c r="A715" s="19"/>
      <c r="B715" s="19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</row>
    <row r="716" spans="1:14" x14ac:dyDescent="0.2">
      <c r="A716" s="19"/>
      <c r="B716" s="19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</row>
    <row r="717" spans="1:14" x14ac:dyDescent="0.2">
      <c r="A717" s="19"/>
      <c r="B717" s="19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</row>
    <row r="718" spans="1:14" x14ac:dyDescent="0.2">
      <c r="A718" s="19"/>
      <c r="B718" s="19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</row>
    <row r="719" spans="1:14" x14ac:dyDescent="0.2">
      <c r="A719" s="19"/>
      <c r="B719" s="19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</row>
    <row r="720" spans="1:14" x14ac:dyDescent="0.2">
      <c r="A720" s="19"/>
      <c r="B720" s="19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</row>
    <row r="721" spans="1:14" x14ac:dyDescent="0.2">
      <c r="A721" s="19"/>
      <c r="B721" s="19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</row>
    <row r="722" spans="1:14" x14ac:dyDescent="0.2">
      <c r="A722" s="19"/>
      <c r="B722" s="19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</row>
    <row r="723" spans="1:14" x14ac:dyDescent="0.2">
      <c r="A723" s="19"/>
      <c r="B723" s="19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</row>
    <row r="724" spans="1:14" x14ac:dyDescent="0.2">
      <c r="A724" s="19"/>
      <c r="B724" s="19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</row>
    <row r="725" spans="1:14" x14ac:dyDescent="0.2">
      <c r="A725" s="19"/>
      <c r="B725" s="19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</row>
    <row r="726" spans="1:14" x14ac:dyDescent="0.2">
      <c r="A726" s="19"/>
      <c r="B726" s="19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</row>
    <row r="727" spans="1:14" x14ac:dyDescent="0.2">
      <c r="A727" s="19"/>
      <c r="B727" s="19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</row>
    <row r="728" spans="1:14" x14ac:dyDescent="0.2">
      <c r="A728" s="19"/>
      <c r="B728" s="19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</row>
    <row r="729" spans="1:14" x14ac:dyDescent="0.2">
      <c r="A729" s="19"/>
      <c r="B729" s="19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</row>
    <row r="730" spans="1:14" x14ac:dyDescent="0.2">
      <c r="A730" s="19"/>
      <c r="B730" s="19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</row>
    <row r="731" spans="1:14" x14ac:dyDescent="0.2">
      <c r="A731" s="19"/>
      <c r="B731" s="19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</row>
    <row r="732" spans="1:14" x14ac:dyDescent="0.2">
      <c r="A732" s="19"/>
      <c r="B732" s="19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</row>
    <row r="733" spans="1:14" x14ac:dyDescent="0.2">
      <c r="A733" s="19"/>
      <c r="B733" s="19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</row>
    <row r="734" spans="1:14" x14ac:dyDescent="0.2">
      <c r="A734" s="19"/>
      <c r="B734" s="19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</row>
    <row r="735" spans="1:14" x14ac:dyDescent="0.2">
      <c r="A735" s="19"/>
      <c r="B735" s="19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</row>
    <row r="736" spans="1:14" x14ac:dyDescent="0.2">
      <c r="A736" s="19"/>
      <c r="B736" s="19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</row>
    <row r="737" spans="1:14" x14ac:dyDescent="0.2">
      <c r="A737" s="19"/>
      <c r="B737" s="19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</row>
    <row r="738" spans="1:14" x14ac:dyDescent="0.2">
      <c r="A738" s="19"/>
      <c r="B738" s="19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</row>
    <row r="739" spans="1:14" x14ac:dyDescent="0.2">
      <c r="A739" s="19"/>
      <c r="B739" s="19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</row>
    <row r="740" spans="1:14" x14ac:dyDescent="0.2">
      <c r="A740" s="19"/>
      <c r="B740" s="19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</row>
    <row r="741" spans="1:14" x14ac:dyDescent="0.2">
      <c r="A741" s="19"/>
      <c r="B741" s="19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</row>
    <row r="742" spans="1:14" x14ac:dyDescent="0.2">
      <c r="A742" s="19"/>
      <c r="B742" s="19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</row>
    <row r="743" spans="1:14" x14ac:dyDescent="0.2">
      <c r="A743" s="19"/>
      <c r="B743" s="19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</row>
    <row r="744" spans="1:14" x14ac:dyDescent="0.2">
      <c r="A744" s="19"/>
      <c r="B744" s="19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</row>
    <row r="745" spans="1:14" x14ac:dyDescent="0.2">
      <c r="A745" s="19"/>
      <c r="B745" s="19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</row>
    <row r="746" spans="1:14" x14ac:dyDescent="0.2">
      <c r="A746" s="19"/>
      <c r="B746" s="19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</row>
    <row r="747" spans="1:14" x14ac:dyDescent="0.2">
      <c r="A747" s="19"/>
      <c r="B747" s="19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</row>
    <row r="748" spans="1:14" x14ac:dyDescent="0.2">
      <c r="A748" s="19"/>
      <c r="B748" s="19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</row>
    <row r="749" spans="1:14" x14ac:dyDescent="0.2">
      <c r="A749" s="19"/>
      <c r="B749" s="19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</row>
    <row r="750" spans="1:14" x14ac:dyDescent="0.2">
      <c r="A750" s="19"/>
      <c r="B750" s="19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</row>
    <row r="751" spans="1:14" x14ac:dyDescent="0.2">
      <c r="A751" s="19"/>
      <c r="B751" s="19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</row>
    <row r="752" spans="1:14" x14ac:dyDescent="0.2">
      <c r="A752" s="19"/>
      <c r="B752" s="19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</row>
    <row r="753" spans="1:14" x14ac:dyDescent="0.2">
      <c r="A753" s="19"/>
      <c r="B753" s="19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</row>
    <row r="754" spans="1:14" x14ac:dyDescent="0.2">
      <c r="A754" s="19"/>
      <c r="B754" s="19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</row>
    <row r="755" spans="1:14" x14ac:dyDescent="0.2">
      <c r="A755" s="19"/>
      <c r="B755" s="19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</row>
    <row r="756" spans="1:14" x14ac:dyDescent="0.2">
      <c r="A756" s="19"/>
      <c r="B756" s="19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</row>
    <row r="757" spans="1:14" x14ac:dyDescent="0.2">
      <c r="A757" s="19"/>
      <c r="B757" s="19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</row>
    <row r="758" spans="1:14" x14ac:dyDescent="0.2">
      <c r="A758" s="19"/>
      <c r="B758" s="19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</row>
    <row r="759" spans="1:14" x14ac:dyDescent="0.2">
      <c r="A759" s="19"/>
      <c r="B759" s="19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</row>
    <row r="760" spans="1:14" x14ac:dyDescent="0.2">
      <c r="A760" s="19"/>
      <c r="B760" s="19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</row>
    <row r="761" spans="1:14" x14ac:dyDescent="0.2">
      <c r="A761" s="19"/>
      <c r="B761" s="19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</row>
    <row r="762" spans="1:14" x14ac:dyDescent="0.2">
      <c r="A762" s="19"/>
      <c r="B762" s="19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</row>
    <row r="763" spans="1:14" x14ac:dyDescent="0.2">
      <c r="A763" s="19"/>
      <c r="B763" s="19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</row>
    <row r="764" spans="1:14" x14ac:dyDescent="0.2">
      <c r="A764" s="19"/>
      <c r="B764" s="19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</row>
    <row r="765" spans="1:14" x14ac:dyDescent="0.2">
      <c r="A765" s="19"/>
      <c r="B765" s="19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</row>
    <row r="766" spans="1:14" x14ac:dyDescent="0.2">
      <c r="A766" s="19"/>
      <c r="B766" s="19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</row>
    <row r="767" spans="1:14" x14ac:dyDescent="0.2">
      <c r="A767" s="19"/>
      <c r="B767" s="19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</row>
    <row r="768" spans="1:14" x14ac:dyDescent="0.2">
      <c r="A768" s="19"/>
      <c r="B768" s="19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</row>
    <row r="769" spans="1:14" x14ac:dyDescent="0.2">
      <c r="A769" s="19"/>
      <c r="B769" s="19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</row>
    <row r="770" spans="1:14" x14ac:dyDescent="0.2">
      <c r="A770" s="19"/>
      <c r="B770" s="19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</row>
    <row r="771" spans="1:14" x14ac:dyDescent="0.2">
      <c r="A771" s="19"/>
      <c r="B771" s="19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</row>
    <row r="772" spans="1:14" x14ac:dyDescent="0.2">
      <c r="A772" s="19"/>
      <c r="B772" s="19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</row>
    <row r="773" spans="1:14" x14ac:dyDescent="0.2">
      <c r="A773" s="19"/>
      <c r="B773" s="19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</row>
    <row r="774" spans="1:14" x14ac:dyDescent="0.2">
      <c r="A774" s="19"/>
      <c r="B774" s="19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</row>
    <row r="775" spans="1:14" x14ac:dyDescent="0.2">
      <c r="A775" s="19"/>
      <c r="B775" s="19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</row>
    <row r="776" spans="1:14" x14ac:dyDescent="0.2">
      <c r="A776" s="19"/>
      <c r="B776" s="19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</row>
    <row r="777" spans="1:14" x14ac:dyDescent="0.2">
      <c r="A777" s="19"/>
      <c r="B777" s="19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</row>
    <row r="778" spans="1:14" x14ac:dyDescent="0.2">
      <c r="A778" s="19"/>
      <c r="B778" s="19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</row>
    <row r="779" spans="1:14" x14ac:dyDescent="0.2">
      <c r="A779" s="19"/>
      <c r="B779" s="19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</row>
    <row r="780" spans="1:14" x14ac:dyDescent="0.2">
      <c r="A780" s="19"/>
      <c r="B780" s="19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</row>
    <row r="781" spans="1:14" x14ac:dyDescent="0.2">
      <c r="A781" s="19"/>
      <c r="B781" s="19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</row>
    <row r="782" spans="1:14" x14ac:dyDescent="0.2">
      <c r="A782" s="19"/>
      <c r="B782" s="19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</row>
    <row r="783" spans="1:14" x14ac:dyDescent="0.2">
      <c r="A783" s="19"/>
      <c r="B783" s="19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</row>
    <row r="784" spans="1:14" x14ac:dyDescent="0.2">
      <c r="A784" s="19"/>
      <c r="B784" s="19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</row>
    <row r="785" spans="1:14" x14ac:dyDescent="0.2">
      <c r="A785" s="19"/>
      <c r="B785" s="19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</row>
    <row r="786" spans="1:14" x14ac:dyDescent="0.2">
      <c r="A786" s="19"/>
      <c r="B786" s="19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</row>
    <row r="787" spans="1:14" x14ac:dyDescent="0.2">
      <c r="A787" s="19"/>
      <c r="B787" s="19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</row>
    <row r="788" spans="1:14" x14ac:dyDescent="0.2">
      <c r="A788" s="19"/>
      <c r="B788" s="19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</row>
    <row r="789" spans="1:14" x14ac:dyDescent="0.2">
      <c r="A789" s="19"/>
      <c r="B789" s="19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</row>
    <row r="790" spans="1:14" x14ac:dyDescent="0.2">
      <c r="A790" s="19"/>
      <c r="B790" s="19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</row>
    <row r="791" spans="1:14" x14ac:dyDescent="0.2">
      <c r="A791" s="19"/>
      <c r="B791" s="19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</row>
    <row r="792" spans="1:14" x14ac:dyDescent="0.2">
      <c r="A792" s="19"/>
      <c r="B792" s="19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</row>
    <row r="793" spans="1:14" x14ac:dyDescent="0.2">
      <c r="A793" s="19"/>
      <c r="B793" s="19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</row>
    <row r="794" spans="1:14" x14ac:dyDescent="0.2">
      <c r="A794" s="19"/>
      <c r="B794" s="19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</row>
    <row r="795" spans="1:14" x14ac:dyDescent="0.2">
      <c r="A795" s="19"/>
      <c r="B795" s="19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</row>
    <row r="796" spans="1:14" x14ac:dyDescent="0.2">
      <c r="A796" s="19"/>
      <c r="B796" s="19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</row>
    <row r="797" spans="1:14" x14ac:dyDescent="0.2">
      <c r="A797" s="19"/>
      <c r="B797" s="19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</row>
    <row r="798" spans="1:14" x14ac:dyDescent="0.2">
      <c r="A798" s="19"/>
      <c r="B798" s="19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</row>
    <row r="799" spans="1:14" x14ac:dyDescent="0.2">
      <c r="A799" s="19"/>
      <c r="B799" s="19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</row>
    <row r="800" spans="1:14" x14ac:dyDescent="0.2">
      <c r="A800" s="19"/>
      <c r="B800" s="19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</row>
    <row r="801" spans="1:14" x14ac:dyDescent="0.2">
      <c r="A801" s="19"/>
      <c r="B801" s="19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</row>
    <row r="802" spans="1:14" x14ac:dyDescent="0.2">
      <c r="A802" s="19"/>
      <c r="B802" s="19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</row>
    <row r="803" spans="1:14" x14ac:dyDescent="0.2">
      <c r="A803" s="19"/>
      <c r="B803" s="19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</row>
    <row r="804" spans="1:14" x14ac:dyDescent="0.2">
      <c r="A804" s="19"/>
      <c r="B804" s="19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</row>
    <row r="805" spans="1:14" x14ac:dyDescent="0.2">
      <c r="A805" s="19"/>
      <c r="B805" s="19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</row>
    <row r="806" spans="1:14" x14ac:dyDescent="0.2">
      <c r="A806" s="19"/>
      <c r="B806" s="19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</row>
    <row r="807" spans="1:14" x14ac:dyDescent="0.2">
      <c r="A807" s="19"/>
      <c r="B807" s="19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</row>
    <row r="808" spans="1:14" x14ac:dyDescent="0.2">
      <c r="A808" s="19"/>
      <c r="B808" s="19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</row>
    <row r="809" spans="1:14" x14ac:dyDescent="0.2">
      <c r="A809" s="19"/>
      <c r="B809" s="19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</row>
    <row r="810" spans="1:14" x14ac:dyDescent="0.2">
      <c r="A810" s="19"/>
      <c r="B810" s="19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</row>
    <row r="811" spans="1:14" x14ac:dyDescent="0.2">
      <c r="A811" s="19"/>
      <c r="B811" s="19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</row>
    <row r="812" spans="1:14" x14ac:dyDescent="0.2">
      <c r="A812" s="19"/>
      <c r="B812" s="19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</row>
    <row r="813" spans="1:14" x14ac:dyDescent="0.2">
      <c r="A813" s="19"/>
      <c r="B813" s="19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</row>
    <row r="814" spans="1:14" x14ac:dyDescent="0.2">
      <c r="A814" s="19"/>
      <c r="B814" s="19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</row>
    <row r="815" spans="1:14" x14ac:dyDescent="0.2">
      <c r="A815" s="19"/>
      <c r="B815" s="19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</row>
    <row r="816" spans="1:14" x14ac:dyDescent="0.2">
      <c r="A816" s="19"/>
      <c r="B816" s="19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</row>
    <row r="817" spans="1:14" x14ac:dyDescent="0.2">
      <c r="A817" s="19"/>
      <c r="B817" s="19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</row>
    <row r="818" spans="1:14" x14ac:dyDescent="0.2">
      <c r="A818" s="19"/>
      <c r="B818" s="19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</row>
    <row r="819" spans="1:14" x14ac:dyDescent="0.2">
      <c r="A819" s="19"/>
      <c r="B819" s="19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</row>
    <row r="820" spans="1:14" x14ac:dyDescent="0.2">
      <c r="A820" s="19"/>
      <c r="B820" s="19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</row>
    <row r="821" spans="1:14" x14ac:dyDescent="0.2">
      <c r="A821" s="19"/>
      <c r="B821" s="19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</row>
    <row r="822" spans="1:14" x14ac:dyDescent="0.2">
      <c r="A822" s="19"/>
      <c r="B822" s="19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</row>
    <row r="823" spans="1:14" x14ac:dyDescent="0.2">
      <c r="A823" s="19"/>
      <c r="B823" s="19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</row>
    <row r="824" spans="1:14" x14ac:dyDescent="0.2">
      <c r="A824" s="19"/>
      <c r="B824" s="19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</row>
    <row r="825" spans="1:14" x14ac:dyDescent="0.2">
      <c r="A825" s="19"/>
      <c r="B825" s="19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</row>
    <row r="826" spans="1:14" x14ac:dyDescent="0.2">
      <c r="A826" s="19"/>
      <c r="B826" s="19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</row>
    <row r="827" spans="1:14" x14ac:dyDescent="0.2">
      <c r="A827" s="19"/>
      <c r="B827" s="19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</row>
    <row r="828" spans="1:14" x14ac:dyDescent="0.2">
      <c r="A828" s="19"/>
      <c r="B828" s="19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</row>
    <row r="829" spans="1:14" x14ac:dyDescent="0.2">
      <c r="A829" s="19"/>
      <c r="B829" s="19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</row>
    <row r="830" spans="1:14" x14ac:dyDescent="0.2">
      <c r="A830" s="19"/>
      <c r="B830" s="19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</row>
    <row r="831" spans="1:14" x14ac:dyDescent="0.2">
      <c r="A831" s="19"/>
      <c r="B831" s="19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</row>
    <row r="832" spans="1:14" x14ac:dyDescent="0.2">
      <c r="A832" s="19"/>
      <c r="B832" s="19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</row>
    <row r="833" spans="1:14" x14ac:dyDescent="0.2">
      <c r="A833" s="19"/>
      <c r="B833" s="19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</row>
    <row r="834" spans="1:14" x14ac:dyDescent="0.2">
      <c r="A834" s="19"/>
      <c r="B834" s="19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</row>
    <row r="835" spans="1:14" x14ac:dyDescent="0.2">
      <c r="A835" s="19"/>
      <c r="B835" s="19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</row>
    <row r="836" spans="1:14" x14ac:dyDescent="0.2">
      <c r="A836" s="19"/>
      <c r="B836" s="19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</row>
    <row r="837" spans="1:14" x14ac:dyDescent="0.2">
      <c r="A837" s="19"/>
      <c r="B837" s="19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</row>
    <row r="838" spans="1:14" x14ac:dyDescent="0.2">
      <c r="A838" s="19"/>
      <c r="B838" s="19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</row>
    <row r="839" spans="1:14" x14ac:dyDescent="0.2">
      <c r="A839" s="19"/>
      <c r="B839" s="19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</row>
    <row r="840" spans="1:14" x14ac:dyDescent="0.2">
      <c r="A840" s="19"/>
      <c r="B840" s="19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</row>
    <row r="841" spans="1:14" x14ac:dyDescent="0.2">
      <c r="A841" s="19"/>
      <c r="B841" s="19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</row>
    <row r="842" spans="1:14" x14ac:dyDescent="0.2">
      <c r="A842" s="19"/>
      <c r="B842" s="19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</row>
    <row r="843" spans="1:14" x14ac:dyDescent="0.2">
      <c r="A843" s="19"/>
      <c r="B843" s="19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</row>
    <row r="844" spans="1:14" x14ac:dyDescent="0.2">
      <c r="A844" s="19"/>
      <c r="B844" s="19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</row>
    <row r="845" spans="1:14" x14ac:dyDescent="0.2">
      <c r="A845" s="19"/>
      <c r="B845" s="19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</row>
    <row r="846" spans="1:14" x14ac:dyDescent="0.2">
      <c r="A846" s="19"/>
      <c r="B846" s="19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</row>
    <row r="847" spans="1:14" x14ac:dyDescent="0.2">
      <c r="A847" s="19"/>
      <c r="B847" s="19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</row>
    <row r="848" spans="1:14" x14ac:dyDescent="0.2">
      <c r="A848" s="19"/>
      <c r="B848" s="19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</row>
    <row r="849" spans="1:14" x14ac:dyDescent="0.2">
      <c r="A849" s="19"/>
      <c r="B849" s="19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</row>
    <row r="850" spans="1:14" x14ac:dyDescent="0.2">
      <c r="A850" s="19"/>
      <c r="B850" s="19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</row>
    <row r="851" spans="1:14" x14ac:dyDescent="0.2">
      <c r="A851" s="19"/>
      <c r="B851" s="19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</row>
    <row r="852" spans="1:14" x14ac:dyDescent="0.2">
      <c r="A852" s="19"/>
      <c r="B852" s="19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</row>
    <row r="853" spans="1:14" x14ac:dyDescent="0.2">
      <c r="A853" s="19"/>
      <c r="B853" s="19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</row>
    <row r="854" spans="1:14" x14ac:dyDescent="0.2">
      <c r="A854" s="19"/>
      <c r="B854" s="19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</row>
    <row r="855" spans="1:14" x14ac:dyDescent="0.2">
      <c r="A855" s="19"/>
      <c r="B855" s="19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</row>
    <row r="856" spans="1:14" x14ac:dyDescent="0.2">
      <c r="A856" s="19"/>
      <c r="B856" s="19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</row>
    <row r="857" spans="1:14" x14ac:dyDescent="0.2">
      <c r="A857" s="19"/>
      <c r="B857" s="19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</row>
    <row r="858" spans="1:14" x14ac:dyDescent="0.2">
      <c r="A858" s="19"/>
      <c r="B858" s="19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</row>
    <row r="859" spans="1:14" x14ac:dyDescent="0.2">
      <c r="A859" s="19"/>
      <c r="B859" s="19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</row>
    <row r="860" spans="1:14" x14ac:dyDescent="0.2">
      <c r="A860" s="19"/>
      <c r="B860" s="19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</row>
    <row r="861" spans="1:14" x14ac:dyDescent="0.2">
      <c r="A861" s="19"/>
      <c r="B861" s="19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</row>
    <row r="862" spans="1:14" x14ac:dyDescent="0.2">
      <c r="A862" s="19"/>
      <c r="B862" s="19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</row>
    <row r="863" spans="1:14" x14ac:dyDescent="0.2">
      <c r="A863" s="19"/>
      <c r="B863" s="19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</row>
    <row r="864" spans="1:14" x14ac:dyDescent="0.2">
      <c r="A864" s="19"/>
      <c r="B864" s="19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</row>
    <row r="865" spans="1:14" x14ac:dyDescent="0.2">
      <c r="A865" s="19"/>
      <c r="B865" s="19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</row>
    <row r="866" spans="1:14" x14ac:dyDescent="0.2">
      <c r="A866" s="19"/>
      <c r="B866" s="19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</row>
    <row r="867" spans="1:14" x14ac:dyDescent="0.2">
      <c r="A867" s="19"/>
      <c r="B867" s="19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</row>
    <row r="868" spans="1:14" x14ac:dyDescent="0.2">
      <c r="A868" s="19"/>
      <c r="B868" s="19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</row>
    <row r="869" spans="1:14" x14ac:dyDescent="0.2">
      <c r="A869" s="19"/>
      <c r="B869" s="19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</row>
    <row r="870" spans="1:14" x14ac:dyDescent="0.2">
      <c r="A870" s="19"/>
      <c r="B870" s="19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</row>
    <row r="871" spans="1:14" x14ac:dyDescent="0.2">
      <c r="A871" s="19"/>
      <c r="B871" s="19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</row>
    <row r="872" spans="1:14" x14ac:dyDescent="0.2">
      <c r="A872" s="19"/>
      <c r="B872" s="19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</row>
    <row r="873" spans="1:14" x14ac:dyDescent="0.2">
      <c r="A873" s="19"/>
      <c r="B873" s="19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</row>
    <row r="874" spans="1:14" x14ac:dyDescent="0.2">
      <c r="A874" s="19"/>
      <c r="B874" s="19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</row>
    <row r="875" spans="1:14" x14ac:dyDescent="0.2">
      <c r="A875" s="19"/>
      <c r="B875" s="19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</row>
    <row r="876" spans="1:14" x14ac:dyDescent="0.2">
      <c r="A876" s="19"/>
      <c r="B876" s="19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</row>
    <row r="877" spans="1:14" x14ac:dyDescent="0.2">
      <c r="A877" s="19"/>
      <c r="B877" s="19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</row>
    <row r="878" spans="1:14" x14ac:dyDescent="0.2">
      <c r="A878" s="19"/>
      <c r="B878" s="19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</row>
    <row r="879" spans="1:14" x14ac:dyDescent="0.2">
      <c r="A879" s="19"/>
      <c r="B879" s="19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</row>
    <row r="880" spans="1:14" x14ac:dyDescent="0.2">
      <c r="A880" s="19"/>
      <c r="B880" s="19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</row>
    <row r="881" spans="1:14" x14ac:dyDescent="0.2">
      <c r="A881" s="19"/>
      <c r="B881" s="19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</row>
    <row r="882" spans="1:14" x14ac:dyDescent="0.2">
      <c r="A882" s="19"/>
      <c r="B882" s="19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</row>
    <row r="883" spans="1:14" x14ac:dyDescent="0.2">
      <c r="A883" s="19"/>
      <c r="B883" s="19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</row>
    <row r="884" spans="1:14" x14ac:dyDescent="0.2">
      <c r="A884" s="19"/>
      <c r="B884" s="19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</row>
    <row r="885" spans="1:14" x14ac:dyDescent="0.2">
      <c r="A885" s="19"/>
      <c r="B885" s="19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</row>
    <row r="886" spans="1:14" x14ac:dyDescent="0.2">
      <c r="A886" s="19"/>
      <c r="B886" s="19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</row>
    <row r="887" spans="1:14" x14ac:dyDescent="0.2">
      <c r="A887" s="19"/>
      <c r="B887" s="19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</row>
    <row r="888" spans="1:14" x14ac:dyDescent="0.2">
      <c r="A888" s="19"/>
      <c r="B888" s="19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</row>
    <row r="889" spans="1:14" x14ac:dyDescent="0.2">
      <c r="A889" s="19"/>
      <c r="B889" s="19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</row>
    <row r="890" spans="1:14" x14ac:dyDescent="0.2">
      <c r="A890" s="19"/>
      <c r="B890" s="19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</row>
    <row r="891" spans="1:14" x14ac:dyDescent="0.2">
      <c r="A891" s="19"/>
      <c r="B891" s="19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</row>
    <row r="892" spans="1:14" x14ac:dyDescent="0.2">
      <c r="A892" s="19"/>
      <c r="B892" s="19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</row>
    <row r="893" spans="1:14" x14ac:dyDescent="0.2">
      <c r="A893" s="19"/>
      <c r="B893" s="19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</row>
    <row r="894" spans="1:14" x14ac:dyDescent="0.2">
      <c r="A894" s="19"/>
      <c r="B894" s="19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</row>
    <row r="895" spans="1:14" x14ac:dyDescent="0.2">
      <c r="A895" s="19"/>
      <c r="B895" s="19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</row>
    <row r="896" spans="1:14" x14ac:dyDescent="0.2">
      <c r="A896" s="19"/>
      <c r="B896" s="19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</row>
    <row r="897" spans="1:14" x14ac:dyDescent="0.2">
      <c r="A897" s="19"/>
      <c r="B897" s="19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</row>
    <row r="898" spans="1:14" x14ac:dyDescent="0.2">
      <c r="A898" s="19"/>
      <c r="B898" s="19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</row>
    <row r="899" spans="1:14" x14ac:dyDescent="0.2">
      <c r="A899" s="19"/>
      <c r="B899" s="19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</row>
    <row r="900" spans="1:14" x14ac:dyDescent="0.2">
      <c r="A900" s="19"/>
      <c r="B900" s="19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</row>
    <row r="901" spans="1:14" x14ac:dyDescent="0.2">
      <c r="A901" s="19"/>
      <c r="B901" s="19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</row>
    <row r="902" spans="1:14" x14ac:dyDescent="0.2">
      <c r="A902" s="19"/>
      <c r="B902" s="19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</row>
    <row r="903" spans="1:14" x14ac:dyDescent="0.2">
      <c r="A903" s="19"/>
      <c r="B903" s="19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</row>
    <row r="904" spans="1:14" x14ac:dyDescent="0.2">
      <c r="A904" s="19"/>
      <c r="B904" s="19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</row>
    <row r="905" spans="1:14" x14ac:dyDescent="0.2">
      <c r="A905" s="19"/>
      <c r="B905" s="19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</row>
    <row r="906" spans="1:14" x14ac:dyDescent="0.2">
      <c r="A906" s="19"/>
      <c r="B906" s="19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</row>
    <row r="907" spans="1:14" x14ac:dyDescent="0.2">
      <c r="A907" s="19"/>
      <c r="B907" s="19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</row>
    <row r="908" spans="1:14" x14ac:dyDescent="0.2">
      <c r="A908" s="19"/>
      <c r="B908" s="19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</row>
    <row r="909" spans="1:14" x14ac:dyDescent="0.2">
      <c r="A909" s="19"/>
      <c r="B909" s="19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</row>
    <row r="910" spans="1:14" x14ac:dyDescent="0.2">
      <c r="A910" s="19"/>
      <c r="B910" s="19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</row>
    <row r="911" spans="1:14" x14ac:dyDescent="0.2">
      <c r="A911" s="19"/>
      <c r="B911" s="19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</row>
    <row r="912" spans="1:14" x14ac:dyDescent="0.2">
      <c r="A912" s="19"/>
      <c r="B912" s="19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</row>
    <row r="913" spans="1:14" x14ac:dyDescent="0.2">
      <c r="A913" s="19"/>
      <c r="B913" s="19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</row>
    <row r="914" spans="1:14" x14ac:dyDescent="0.2">
      <c r="A914" s="19"/>
      <c r="B914" s="19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</row>
    <row r="915" spans="1:14" x14ac:dyDescent="0.2">
      <c r="A915" s="19"/>
      <c r="B915" s="19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</row>
    <row r="916" spans="1:14" x14ac:dyDescent="0.2">
      <c r="A916" s="19"/>
      <c r="B916" s="19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</row>
    <row r="917" spans="1:14" x14ac:dyDescent="0.2">
      <c r="A917" s="19"/>
      <c r="B917" s="19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</row>
    <row r="918" spans="1:14" x14ac:dyDescent="0.2">
      <c r="A918" s="19"/>
      <c r="B918" s="19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</row>
    <row r="919" spans="1:14" x14ac:dyDescent="0.2">
      <c r="A919" s="19"/>
      <c r="B919" s="19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</row>
    <row r="920" spans="1:14" x14ac:dyDescent="0.2">
      <c r="A920" s="19"/>
      <c r="B920" s="19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</row>
    <row r="921" spans="1:14" x14ac:dyDescent="0.2">
      <c r="A921" s="19"/>
      <c r="B921" s="19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</row>
    <row r="922" spans="1:14" x14ac:dyDescent="0.2">
      <c r="A922" s="19"/>
      <c r="B922" s="19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</row>
    <row r="923" spans="1:14" x14ac:dyDescent="0.2">
      <c r="A923" s="19"/>
      <c r="B923" s="19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</row>
    <row r="924" spans="1:14" x14ac:dyDescent="0.2">
      <c r="A924" s="19"/>
      <c r="B924" s="19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</row>
    <row r="925" spans="1:14" x14ac:dyDescent="0.2">
      <c r="A925" s="19"/>
      <c r="B925" s="19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</row>
    <row r="926" spans="1:14" x14ac:dyDescent="0.2">
      <c r="A926" s="19"/>
      <c r="B926" s="19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</row>
    <row r="927" spans="1:14" x14ac:dyDescent="0.2">
      <c r="A927" s="19"/>
      <c r="B927" s="19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</row>
    <row r="928" spans="1:14" x14ac:dyDescent="0.2">
      <c r="A928" s="19"/>
      <c r="B928" s="19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</row>
    <row r="929" spans="1:14" x14ac:dyDescent="0.2">
      <c r="A929" s="19"/>
      <c r="B929" s="19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</row>
    <row r="930" spans="1:14" x14ac:dyDescent="0.2">
      <c r="A930" s="19"/>
      <c r="B930" s="19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</row>
    <row r="931" spans="1:14" x14ac:dyDescent="0.2">
      <c r="A931" s="19"/>
      <c r="B931" s="19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</row>
    <row r="932" spans="1:14" x14ac:dyDescent="0.2">
      <c r="A932" s="19"/>
      <c r="B932" s="19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</row>
    <row r="933" spans="1:14" x14ac:dyDescent="0.2">
      <c r="A933" s="19"/>
      <c r="B933" s="19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</row>
    <row r="934" spans="1:14" x14ac:dyDescent="0.2">
      <c r="A934" s="19"/>
      <c r="B934" s="19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</row>
    <row r="935" spans="1:14" x14ac:dyDescent="0.2">
      <c r="A935" s="19"/>
      <c r="B935" s="19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</row>
    <row r="936" spans="1:14" x14ac:dyDescent="0.2">
      <c r="A936" s="19"/>
      <c r="B936" s="19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</row>
    <row r="937" spans="1:14" x14ac:dyDescent="0.2">
      <c r="A937" s="19"/>
      <c r="B937" s="19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</row>
    <row r="938" spans="1:14" x14ac:dyDescent="0.2">
      <c r="A938" s="19"/>
      <c r="B938" s="19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</row>
    <row r="939" spans="1:14" x14ac:dyDescent="0.2">
      <c r="A939" s="19"/>
      <c r="B939" s="19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</row>
    <row r="940" spans="1:14" x14ac:dyDescent="0.2">
      <c r="A940" s="19"/>
      <c r="B940" s="19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</row>
    <row r="941" spans="1:14" x14ac:dyDescent="0.2">
      <c r="A941" s="19"/>
      <c r="B941" s="19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</row>
    <row r="942" spans="1:14" x14ac:dyDescent="0.2">
      <c r="A942" s="19"/>
      <c r="B942" s="19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</row>
    <row r="943" spans="1:14" x14ac:dyDescent="0.2">
      <c r="A943" s="19"/>
      <c r="B943" s="19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</row>
    <row r="944" spans="1:14" x14ac:dyDescent="0.2">
      <c r="A944" s="19"/>
      <c r="B944" s="19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</row>
    <row r="945" spans="1:14" x14ac:dyDescent="0.2">
      <c r="A945" s="19"/>
      <c r="B945" s="19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</row>
    <row r="946" spans="1:14" x14ac:dyDescent="0.2">
      <c r="A946" s="19"/>
      <c r="B946" s="19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</row>
    <row r="947" spans="1:14" x14ac:dyDescent="0.2">
      <c r="A947" s="19"/>
      <c r="B947" s="19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</row>
    <row r="948" spans="1:14" x14ac:dyDescent="0.2">
      <c r="A948" s="19"/>
      <c r="B948" s="19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</row>
    <row r="949" spans="1:14" x14ac:dyDescent="0.2">
      <c r="A949" s="19"/>
      <c r="B949" s="19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</row>
    <row r="950" spans="1:14" x14ac:dyDescent="0.2">
      <c r="A950" s="19"/>
      <c r="B950" s="19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</row>
    <row r="951" spans="1:14" x14ac:dyDescent="0.2">
      <c r="A951" s="19"/>
      <c r="B951" s="19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</row>
    <row r="952" spans="1:14" x14ac:dyDescent="0.2">
      <c r="A952" s="19"/>
      <c r="B952" s="19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</row>
    <row r="953" spans="1:14" x14ac:dyDescent="0.2">
      <c r="A953" s="19"/>
      <c r="B953" s="19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</row>
    <row r="954" spans="1:14" x14ac:dyDescent="0.2">
      <c r="A954" s="19"/>
      <c r="B954" s="19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</row>
    <row r="955" spans="1:14" x14ac:dyDescent="0.2">
      <c r="A955" s="19"/>
      <c r="B955" s="19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</row>
    <row r="956" spans="1:14" x14ac:dyDescent="0.2">
      <c r="A956" s="19"/>
      <c r="B956" s="19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</row>
    <row r="957" spans="1:14" x14ac:dyDescent="0.2">
      <c r="A957" s="19"/>
      <c r="B957" s="19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</row>
    <row r="958" spans="1:14" x14ac:dyDescent="0.2">
      <c r="A958" s="19"/>
      <c r="B958" s="19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</row>
    <row r="959" spans="1:14" x14ac:dyDescent="0.2">
      <c r="A959" s="19"/>
      <c r="B959" s="19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</row>
    <row r="960" spans="1:14" x14ac:dyDescent="0.2">
      <c r="A960" s="19"/>
      <c r="B960" s="19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</row>
    <row r="961" spans="1:14" x14ac:dyDescent="0.2">
      <c r="A961" s="19"/>
      <c r="B961" s="19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</row>
    <row r="962" spans="1:14" x14ac:dyDescent="0.2">
      <c r="A962" s="19"/>
      <c r="B962" s="19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</row>
    <row r="963" spans="1:14" x14ac:dyDescent="0.2">
      <c r="A963" s="19"/>
      <c r="B963" s="19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</row>
    <row r="964" spans="1:14" x14ac:dyDescent="0.2">
      <c r="A964" s="19"/>
      <c r="B964" s="19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</row>
    <row r="965" spans="1:14" x14ac:dyDescent="0.2">
      <c r="A965" s="19"/>
      <c r="B965" s="19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</row>
    <row r="966" spans="1:14" x14ac:dyDescent="0.2">
      <c r="A966" s="19"/>
      <c r="B966" s="19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</row>
    <row r="967" spans="1:14" x14ac:dyDescent="0.2">
      <c r="A967" s="19"/>
      <c r="B967" s="19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</row>
    <row r="968" spans="1:14" x14ac:dyDescent="0.2">
      <c r="A968" s="19"/>
      <c r="B968" s="19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</row>
    <row r="969" spans="1:14" x14ac:dyDescent="0.2">
      <c r="A969" s="19"/>
      <c r="B969" s="19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</row>
    <row r="970" spans="1:14" x14ac:dyDescent="0.2">
      <c r="A970" s="19"/>
      <c r="B970" s="19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</row>
    <row r="971" spans="1:14" x14ac:dyDescent="0.2">
      <c r="A971" s="19"/>
      <c r="B971" s="19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</row>
    <row r="972" spans="1:14" x14ac:dyDescent="0.2">
      <c r="A972" s="19"/>
      <c r="B972" s="19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</row>
    <row r="973" spans="1:14" x14ac:dyDescent="0.2">
      <c r="A973" s="19"/>
      <c r="B973" s="19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</row>
    <row r="974" spans="1:14" x14ac:dyDescent="0.2">
      <c r="A974" s="19"/>
      <c r="B974" s="19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</row>
    <row r="975" spans="1:14" x14ac:dyDescent="0.2">
      <c r="A975" s="19"/>
      <c r="B975" s="19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</row>
    <row r="976" spans="1:14" x14ac:dyDescent="0.2">
      <c r="A976" s="19"/>
      <c r="B976" s="19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</row>
    <row r="977" spans="1:14" x14ac:dyDescent="0.2">
      <c r="A977" s="19"/>
      <c r="B977" s="19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</row>
    <row r="978" spans="1:14" x14ac:dyDescent="0.2">
      <c r="A978" s="19"/>
      <c r="B978" s="19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</row>
    <row r="979" spans="1:14" x14ac:dyDescent="0.2">
      <c r="A979" s="19"/>
      <c r="B979" s="19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</row>
    <row r="980" spans="1:14" x14ac:dyDescent="0.2">
      <c r="A980" s="19"/>
      <c r="B980" s="19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</row>
    <row r="981" spans="1:14" x14ac:dyDescent="0.2">
      <c r="A981" s="19"/>
      <c r="B981" s="19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</row>
    <row r="982" spans="1:14" x14ac:dyDescent="0.2">
      <c r="A982" s="19"/>
      <c r="B982" s="19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</row>
    <row r="983" spans="1:14" x14ac:dyDescent="0.2">
      <c r="A983" s="19"/>
      <c r="B983" s="19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</row>
    <row r="984" spans="1:14" x14ac:dyDescent="0.2">
      <c r="A984" s="19"/>
      <c r="B984" s="19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</row>
    <row r="985" spans="1:14" x14ac:dyDescent="0.2">
      <c r="A985" s="19"/>
      <c r="B985" s="19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</row>
    <row r="986" spans="1:14" x14ac:dyDescent="0.2">
      <c r="A986" s="19"/>
      <c r="B986" s="19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</row>
    <row r="987" spans="1:14" x14ac:dyDescent="0.2">
      <c r="A987" s="19"/>
      <c r="B987" s="19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</row>
    <row r="988" spans="1:14" x14ac:dyDescent="0.2">
      <c r="A988" s="19"/>
      <c r="B988" s="19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</row>
    <row r="989" spans="1:14" x14ac:dyDescent="0.2">
      <c r="A989" s="19"/>
      <c r="B989" s="19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</row>
    <row r="990" spans="1:14" x14ac:dyDescent="0.2">
      <c r="A990" s="19"/>
      <c r="B990" s="19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</row>
    <row r="991" spans="1:14" x14ac:dyDescent="0.2">
      <c r="A991" s="19"/>
      <c r="B991" s="19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</row>
    <row r="992" spans="1:14" x14ac:dyDescent="0.2">
      <c r="A992" s="19"/>
      <c r="B992" s="19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</row>
    <row r="993" spans="1:14" x14ac:dyDescent="0.2">
      <c r="A993" s="19"/>
      <c r="B993" s="19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</row>
    <row r="994" spans="1:14" x14ac:dyDescent="0.2">
      <c r="A994" s="19"/>
      <c r="B994" s="19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</row>
    <row r="995" spans="1:14" x14ac:dyDescent="0.2">
      <c r="A995" s="19"/>
      <c r="B995" s="19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</row>
    <row r="996" spans="1:14" x14ac:dyDescent="0.2">
      <c r="A996" s="19"/>
      <c r="B996" s="19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</row>
    <row r="997" spans="1:14" x14ac:dyDescent="0.2">
      <c r="A997" s="19"/>
      <c r="B997" s="19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</row>
    <row r="998" spans="1:14" x14ac:dyDescent="0.2">
      <c r="A998" s="19"/>
      <c r="B998" s="19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</row>
    <row r="999" spans="1:14" x14ac:dyDescent="0.2">
      <c r="A999" s="19"/>
      <c r="B999" s="19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</row>
    <row r="1000" spans="1:14" x14ac:dyDescent="0.2">
      <c r="A1000" s="19"/>
      <c r="B1000" s="19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</row>
    <row r="1001" spans="1:14" x14ac:dyDescent="0.2">
      <c r="A1001" s="19"/>
      <c r="B1001" s="19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</row>
    <row r="1002" spans="1:14" x14ac:dyDescent="0.2">
      <c r="A1002" s="19"/>
      <c r="B1002" s="19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</row>
    <row r="1003" spans="1:14" x14ac:dyDescent="0.2">
      <c r="A1003" s="19"/>
      <c r="B1003" s="19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</row>
    <row r="1004" spans="1:14" x14ac:dyDescent="0.2">
      <c r="A1004" s="19"/>
      <c r="B1004" s="19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</row>
    <row r="1005" spans="1:14" x14ac:dyDescent="0.2">
      <c r="A1005" s="19"/>
      <c r="B1005" s="19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</row>
    <row r="1006" spans="1:14" x14ac:dyDescent="0.2">
      <c r="A1006" s="19"/>
      <c r="B1006" s="19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</row>
    <row r="1007" spans="1:14" x14ac:dyDescent="0.2">
      <c r="A1007" s="19"/>
      <c r="B1007" s="19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</row>
    <row r="1008" spans="1:14" x14ac:dyDescent="0.2">
      <c r="A1008" s="19"/>
      <c r="B1008" s="19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</row>
    <row r="1009" spans="1:14" x14ac:dyDescent="0.2">
      <c r="A1009" s="19"/>
      <c r="B1009" s="19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</row>
    <row r="1010" spans="1:14" x14ac:dyDescent="0.2">
      <c r="A1010" s="19"/>
      <c r="B1010" s="19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</row>
    <row r="1011" spans="1:14" x14ac:dyDescent="0.2">
      <c r="A1011" s="19"/>
      <c r="B1011" s="19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</row>
    <row r="1012" spans="1:14" x14ac:dyDescent="0.2">
      <c r="A1012" s="19"/>
      <c r="B1012" s="19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</row>
    <row r="1013" spans="1:14" x14ac:dyDescent="0.2">
      <c r="A1013" s="19"/>
      <c r="B1013" s="19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</row>
    <row r="1014" spans="1:14" x14ac:dyDescent="0.2">
      <c r="A1014" s="19"/>
      <c r="B1014" s="19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</row>
    <row r="1015" spans="1:14" x14ac:dyDescent="0.2">
      <c r="A1015" s="19"/>
      <c r="B1015" s="19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</row>
    <row r="1016" spans="1:14" x14ac:dyDescent="0.2">
      <c r="A1016" s="19"/>
      <c r="B1016" s="19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</row>
    <row r="1017" spans="1:14" x14ac:dyDescent="0.2">
      <c r="A1017" s="19"/>
      <c r="B1017" s="19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</row>
    <row r="1018" spans="1:14" x14ac:dyDescent="0.2">
      <c r="A1018" s="19"/>
      <c r="B1018" s="19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</row>
    <row r="1019" spans="1:14" x14ac:dyDescent="0.2">
      <c r="A1019" s="19"/>
      <c r="B1019" s="19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</row>
    <row r="1020" spans="1:14" x14ac:dyDescent="0.2">
      <c r="A1020" s="19"/>
      <c r="B1020" s="19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</row>
    <row r="1021" spans="1:14" x14ac:dyDescent="0.2">
      <c r="A1021" s="19"/>
      <c r="B1021" s="19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</row>
    <row r="1022" spans="1:14" x14ac:dyDescent="0.2">
      <c r="A1022" s="19"/>
      <c r="B1022" s="19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</row>
    <row r="1023" spans="1:14" x14ac:dyDescent="0.2">
      <c r="A1023" s="19"/>
      <c r="B1023" s="19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</row>
    <row r="1024" spans="1:14" x14ac:dyDescent="0.2">
      <c r="A1024" s="19"/>
      <c r="B1024" s="19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</row>
    <row r="1025" spans="1:14" x14ac:dyDescent="0.2">
      <c r="A1025" s="19"/>
      <c r="B1025" s="19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</row>
    <row r="1026" spans="1:14" x14ac:dyDescent="0.2">
      <c r="A1026" s="19"/>
      <c r="B1026" s="19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</row>
    <row r="1027" spans="1:14" x14ac:dyDescent="0.2">
      <c r="A1027" s="19"/>
      <c r="B1027" s="19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</row>
    <row r="1028" spans="1:14" x14ac:dyDescent="0.2">
      <c r="A1028" s="19"/>
      <c r="B1028" s="19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</row>
    <row r="1029" spans="1:14" x14ac:dyDescent="0.2">
      <c r="A1029" s="19"/>
      <c r="B1029" s="19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</row>
    <row r="1030" spans="1:14" x14ac:dyDescent="0.2">
      <c r="A1030" s="19"/>
      <c r="B1030" s="19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</row>
    <row r="1031" spans="1:14" x14ac:dyDescent="0.2">
      <c r="A1031" s="19"/>
      <c r="B1031" s="19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</row>
    <row r="1032" spans="1:14" x14ac:dyDescent="0.2">
      <c r="A1032" s="19"/>
      <c r="B1032" s="19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</row>
    <row r="1033" spans="1:14" x14ac:dyDescent="0.2">
      <c r="A1033" s="19"/>
      <c r="B1033" s="19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</row>
    <row r="1034" spans="1:14" x14ac:dyDescent="0.2">
      <c r="A1034" s="19"/>
      <c r="B1034" s="19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</row>
    <row r="1035" spans="1:14" x14ac:dyDescent="0.2">
      <c r="A1035" s="19"/>
      <c r="B1035" s="19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</row>
    <row r="1036" spans="1:14" x14ac:dyDescent="0.2">
      <c r="A1036" s="19"/>
      <c r="B1036" s="19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</row>
    <row r="1037" spans="1:14" x14ac:dyDescent="0.2">
      <c r="A1037" s="19"/>
      <c r="B1037" s="19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</row>
    <row r="1038" spans="1:14" x14ac:dyDescent="0.2">
      <c r="A1038" s="19"/>
      <c r="B1038" s="19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</row>
    <row r="1039" spans="1:14" x14ac:dyDescent="0.2">
      <c r="A1039" s="19"/>
      <c r="B1039" s="19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</row>
    <row r="1040" spans="1:14" x14ac:dyDescent="0.2">
      <c r="A1040" s="19"/>
      <c r="B1040" s="19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</row>
    <row r="1041" spans="1:14" x14ac:dyDescent="0.2">
      <c r="A1041" s="19"/>
      <c r="B1041" s="19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</row>
    <row r="1042" spans="1:14" x14ac:dyDescent="0.2">
      <c r="A1042" s="19"/>
      <c r="B1042" s="19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</row>
    <row r="1043" spans="1:14" x14ac:dyDescent="0.2">
      <c r="A1043" s="19"/>
      <c r="B1043" s="19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</row>
    <row r="1044" spans="1:14" x14ac:dyDescent="0.2">
      <c r="A1044" s="19"/>
      <c r="B1044" s="19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</row>
    <row r="1045" spans="1:14" x14ac:dyDescent="0.2">
      <c r="A1045" s="19"/>
      <c r="B1045" s="19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</row>
    <row r="1046" spans="1:14" x14ac:dyDescent="0.2">
      <c r="A1046" s="19"/>
      <c r="B1046" s="19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</row>
    <row r="1047" spans="1:14" x14ac:dyDescent="0.2">
      <c r="A1047" s="19"/>
      <c r="B1047" s="19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</row>
    <row r="1048" spans="1:14" x14ac:dyDescent="0.2">
      <c r="A1048" s="19"/>
      <c r="B1048" s="19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</row>
    <row r="1049" spans="1:14" x14ac:dyDescent="0.2">
      <c r="A1049" s="19"/>
      <c r="B1049" s="19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</row>
    <row r="1050" spans="1:14" x14ac:dyDescent="0.2">
      <c r="A1050" s="19"/>
      <c r="B1050" s="19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</row>
    <row r="1051" spans="1:14" x14ac:dyDescent="0.2">
      <c r="A1051" s="19"/>
      <c r="B1051" s="19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</row>
    <row r="1052" spans="1:14" x14ac:dyDescent="0.2">
      <c r="A1052" s="19"/>
      <c r="B1052" s="19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</row>
    <row r="1053" spans="1:14" x14ac:dyDescent="0.2">
      <c r="A1053" s="19"/>
      <c r="B1053" s="19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</row>
    <row r="1054" spans="1:14" x14ac:dyDescent="0.2">
      <c r="A1054" s="19"/>
      <c r="B1054" s="19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</row>
    <row r="1055" spans="1:14" x14ac:dyDescent="0.2">
      <c r="A1055" s="19"/>
      <c r="B1055" s="19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</row>
    <row r="1056" spans="1:14" x14ac:dyDescent="0.2">
      <c r="A1056" s="19"/>
      <c r="B1056" s="19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</row>
    <row r="1057" spans="1:14" x14ac:dyDescent="0.2">
      <c r="A1057" s="19"/>
      <c r="B1057" s="19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</row>
    <row r="1058" spans="1:14" x14ac:dyDescent="0.2">
      <c r="A1058" s="19"/>
      <c r="B1058" s="19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</row>
    <row r="1059" spans="1:14" x14ac:dyDescent="0.2">
      <c r="A1059" s="19"/>
      <c r="B1059" s="19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</row>
    <row r="1060" spans="1:14" x14ac:dyDescent="0.2">
      <c r="A1060" s="19"/>
      <c r="B1060" s="19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</row>
    <row r="1061" spans="1:14" x14ac:dyDescent="0.2">
      <c r="A1061" s="19"/>
      <c r="B1061" s="19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</row>
    <row r="1062" spans="1:14" x14ac:dyDescent="0.2">
      <c r="A1062" s="19"/>
      <c r="B1062" s="19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</row>
    <row r="1063" spans="1:14" x14ac:dyDescent="0.2">
      <c r="A1063" s="19"/>
      <c r="B1063" s="19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</row>
    <row r="1064" spans="1:14" x14ac:dyDescent="0.2">
      <c r="A1064" s="19"/>
      <c r="B1064" s="19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</row>
    <row r="1065" spans="1:14" x14ac:dyDescent="0.2">
      <c r="A1065" s="19"/>
      <c r="B1065" s="19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</row>
    <row r="1066" spans="1:14" x14ac:dyDescent="0.2">
      <c r="A1066" s="19"/>
      <c r="B1066" s="19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</row>
    <row r="1067" spans="1:14" x14ac:dyDescent="0.2">
      <c r="A1067" s="19"/>
      <c r="B1067" s="19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</row>
    <row r="1068" spans="1:14" x14ac:dyDescent="0.2">
      <c r="A1068" s="19"/>
      <c r="B1068" s="19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</row>
    <row r="1069" spans="1:14" x14ac:dyDescent="0.2">
      <c r="A1069" s="19"/>
      <c r="B1069" s="19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</row>
    <row r="1070" spans="1:14" x14ac:dyDescent="0.2">
      <c r="A1070" s="19"/>
      <c r="B1070" s="19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</row>
    <row r="1071" spans="1:14" x14ac:dyDescent="0.2">
      <c r="A1071" s="19"/>
      <c r="B1071" s="19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</row>
    <row r="1072" spans="1:14" x14ac:dyDescent="0.2">
      <c r="A1072" s="19"/>
      <c r="B1072" s="19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</row>
    <row r="1073" spans="1:14" x14ac:dyDescent="0.2">
      <c r="A1073" s="19"/>
      <c r="B1073" s="19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</row>
    <row r="1074" spans="1:14" x14ac:dyDescent="0.2">
      <c r="A1074" s="19"/>
      <c r="B1074" s="19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</row>
    <row r="1075" spans="1:14" x14ac:dyDescent="0.2">
      <c r="A1075" s="19"/>
      <c r="B1075" s="19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</row>
    <row r="1076" spans="1:14" x14ac:dyDescent="0.2">
      <c r="A1076" s="19"/>
      <c r="B1076" s="19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</row>
    <row r="1077" spans="1:14" x14ac:dyDescent="0.2">
      <c r="A1077" s="19"/>
      <c r="B1077" s="19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</row>
    <row r="1078" spans="1:14" x14ac:dyDescent="0.2">
      <c r="A1078" s="19"/>
      <c r="B1078" s="19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</row>
    <row r="1079" spans="1:14" x14ac:dyDescent="0.2">
      <c r="A1079" s="19"/>
      <c r="B1079" s="19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</row>
    <row r="1080" spans="1:14" x14ac:dyDescent="0.2">
      <c r="A1080" s="19"/>
      <c r="B1080" s="19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</row>
    <row r="1081" spans="1:14" x14ac:dyDescent="0.2">
      <c r="A1081" s="19"/>
      <c r="B1081" s="19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</row>
    <row r="1082" spans="1:14" x14ac:dyDescent="0.2">
      <c r="A1082" s="19"/>
      <c r="B1082" s="19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</row>
    <row r="1083" spans="1:14" x14ac:dyDescent="0.2">
      <c r="A1083" s="19"/>
      <c r="B1083" s="19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</row>
    <row r="1084" spans="1:14" x14ac:dyDescent="0.2">
      <c r="A1084" s="19"/>
      <c r="B1084" s="19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</row>
    <row r="1085" spans="1:14" x14ac:dyDescent="0.2">
      <c r="A1085" s="19"/>
      <c r="B1085" s="19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</row>
    <row r="1086" spans="1:14" x14ac:dyDescent="0.2">
      <c r="A1086" s="19"/>
      <c r="B1086" s="19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</row>
    <row r="1087" spans="1:14" x14ac:dyDescent="0.2">
      <c r="A1087" s="19"/>
      <c r="B1087" s="19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</row>
    <row r="1088" spans="1:14" x14ac:dyDescent="0.2">
      <c r="A1088" s="19"/>
      <c r="B1088" s="19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</row>
    <row r="1089" spans="1:14" x14ac:dyDescent="0.2">
      <c r="A1089" s="19"/>
      <c r="B1089" s="19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</row>
    <row r="1090" spans="1:14" x14ac:dyDescent="0.2">
      <c r="A1090" s="19"/>
      <c r="B1090" s="19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</row>
    <row r="1091" spans="1:14" x14ac:dyDescent="0.2">
      <c r="A1091" s="19"/>
      <c r="B1091" s="19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</row>
    <row r="1092" spans="1:14" x14ac:dyDescent="0.2">
      <c r="A1092" s="19"/>
      <c r="B1092" s="19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</row>
    <row r="1093" spans="1:14" x14ac:dyDescent="0.2">
      <c r="A1093" s="19"/>
      <c r="B1093" s="19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</row>
    <row r="1094" spans="1:14" x14ac:dyDescent="0.2">
      <c r="A1094" s="19"/>
      <c r="B1094" s="19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</row>
    <row r="1095" spans="1:14" x14ac:dyDescent="0.2">
      <c r="A1095" s="19"/>
      <c r="B1095" s="19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</row>
    <row r="1096" spans="1:14" x14ac:dyDescent="0.2">
      <c r="A1096" s="19"/>
      <c r="B1096" s="19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</row>
    <row r="1097" spans="1:14" x14ac:dyDescent="0.2">
      <c r="A1097" s="19"/>
      <c r="B1097" s="19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</row>
    <row r="1098" spans="1:14" x14ac:dyDescent="0.2">
      <c r="A1098" s="19"/>
      <c r="B1098" s="19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</row>
    <row r="1099" spans="1:14" x14ac:dyDescent="0.2">
      <c r="A1099" s="19"/>
      <c r="B1099" s="19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</row>
    <row r="1100" spans="1:14" x14ac:dyDescent="0.2">
      <c r="A1100" s="19"/>
      <c r="B1100" s="19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</row>
    <row r="1101" spans="1:14" x14ac:dyDescent="0.2">
      <c r="A1101" s="19"/>
      <c r="B1101" s="19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</row>
    <row r="1102" spans="1:14" x14ac:dyDescent="0.2">
      <c r="A1102" s="19"/>
      <c r="B1102" s="19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</row>
    <row r="1103" spans="1:14" x14ac:dyDescent="0.2">
      <c r="A1103" s="19"/>
      <c r="B1103" s="19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</row>
    <row r="1104" spans="1:14" x14ac:dyDescent="0.2">
      <c r="A1104" s="19"/>
      <c r="B1104" s="19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</row>
    <row r="1105" spans="1:14" x14ac:dyDescent="0.2">
      <c r="A1105" s="19"/>
      <c r="B1105" s="19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</row>
    <row r="1106" spans="1:14" x14ac:dyDescent="0.2">
      <c r="A1106" s="19"/>
      <c r="B1106" s="19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</row>
    <row r="1107" spans="1:14" x14ac:dyDescent="0.2">
      <c r="A1107" s="19"/>
      <c r="B1107" s="19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</row>
    <row r="1108" spans="1:14" x14ac:dyDescent="0.2">
      <c r="A1108" s="19"/>
      <c r="B1108" s="19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</row>
    <row r="1109" spans="1:14" x14ac:dyDescent="0.2">
      <c r="A1109" s="19"/>
      <c r="B1109" s="19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</row>
    <row r="1110" spans="1:14" x14ac:dyDescent="0.2">
      <c r="A1110" s="19"/>
      <c r="B1110" s="19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</row>
    <row r="1111" spans="1:14" x14ac:dyDescent="0.2">
      <c r="A1111" s="19"/>
      <c r="B1111" s="19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</row>
    <row r="1112" spans="1:14" x14ac:dyDescent="0.2">
      <c r="A1112" s="19"/>
      <c r="B1112" s="19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</row>
    <row r="1113" spans="1:14" x14ac:dyDescent="0.2">
      <c r="A1113" s="19"/>
      <c r="B1113" s="19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</row>
    <row r="1114" spans="1:14" x14ac:dyDescent="0.2">
      <c r="A1114" s="19"/>
      <c r="B1114" s="19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</row>
    <row r="1115" spans="1:14" x14ac:dyDescent="0.2">
      <c r="A1115" s="19"/>
      <c r="B1115" s="19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</row>
    <row r="1116" spans="1:14" x14ac:dyDescent="0.2">
      <c r="A1116" s="19"/>
      <c r="B1116" s="19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</row>
    <row r="1117" spans="1:14" x14ac:dyDescent="0.2">
      <c r="A1117" s="19"/>
      <c r="B1117" s="19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</row>
    <row r="1118" spans="1:14" x14ac:dyDescent="0.2">
      <c r="A1118" s="19"/>
      <c r="B1118" s="19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</row>
    <row r="1119" spans="1:14" x14ac:dyDescent="0.2">
      <c r="A1119" s="19"/>
      <c r="B1119" s="19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</row>
    <row r="1120" spans="1:14" x14ac:dyDescent="0.2">
      <c r="A1120" s="19"/>
      <c r="B1120" s="19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</row>
    <row r="1121" spans="1:14" x14ac:dyDescent="0.2">
      <c r="A1121" s="19"/>
      <c r="B1121" s="19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</row>
    <row r="1122" spans="1:14" x14ac:dyDescent="0.2">
      <c r="A1122" s="19"/>
      <c r="B1122" s="19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</row>
    <row r="1123" spans="1:14" x14ac:dyDescent="0.2">
      <c r="A1123" s="19"/>
      <c r="B1123" s="19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</row>
    <row r="1124" spans="1:14" x14ac:dyDescent="0.2">
      <c r="A1124" s="19"/>
      <c r="B1124" s="19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</row>
    <row r="1125" spans="1:14" x14ac:dyDescent="0.2">
      <c r="A1125" s="19"/>
      <c r="B1125" s="19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</row>
    <row r="1126" spans="1:14" x14ac:dyDescent="0.2">
      <c r="A1126" s="19"/>
      <c r="B1126" s="19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</row>
    <row r="1127" spans="1:14" x14ac:dyDescent="0.2">
      <c r="A1127" s="19"/>
      <c r="B1127" s="19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</row>
    <row r="1128" spans="1:14" x14ac:dyDescent="0.2">
      <c r="A1128" s="19"/>
      <c r="B1128" s="19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</row>
    <row r="1129" spans="1:14" x14ac:dyDescent="0.2">
      <c r="A1129" s="19"/>
      <c r="B1129" s="19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</row>
    <row r="1130" spans="1:14" x14ac:dyDescent="0.2">
      <c r="A1130" s="19"/>
      <c r="B1130" s="19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</row>
    <row r="1131" spans="1:14" x14ac:dyDescent="0.2">
      <c r="A1131" s="19"/>
      <c r="B1131" s="19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</row>
    <row r="1132" spans="1:14" x14ac:dyDescent="0.2">
      <c r="A1132" s="19"/>
      <c r="B1132" s="19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</row>
    <row r="1133" spans="1:14" x14ac:dyDescent="0.2">
      <c r="A1133" s="19"/>
      <c r="B1133" s="19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</row>
    <row r="1134" spans="1:14" x14ac:dyDescent="0.2">
      <c r="A1134" s="19"/>
      <c r="B1134" s="19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</row>
    <row r="1135" spans="1:14" x14ac:dyDescent="0.2">
      <c r="A1135" s="19"/>
      <c r="B1135" s="19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</row>
    <row r="1136" spans="1:14" x14ac:dyDescent="0.2">
      <c r="A1136" s="19"/>
      <c r="B1136" s="19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</row>
    <row r="1137" spans="1:14" x14ac:dyDescent="0.2">
      <c r="A1137" s="19"/>
      <c r="B1137" s="19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</row>
    <row r="1138" spans="1:14" x14ac:dyDescent="0.2">
      <c r="A1138" s="19"/>
      <c r="B1138" s="19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</row>
    <row r="1139" spans="1:14" x14ac:dyDescent="0.2">
      <c r="A1139" s="19"/>
      <c r="B1139" s="19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</row>
    <row r="1140" spans="1:14" x14ac:dyDescent="0.2">
      <c r="A1140" s="19"/>
      <c r="B1140" s="19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</row>
    <row r="1141" spans="1:14" x14ac:dyDescent="0.2">
      <c r="A1141" s="19"/>
      <c r="B1141" s="19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</row>
    <row r="1142" spans="1:14" x14ac:dyDescent="0.2">
      <c r="A1142" s="19"/>
      <c r="B1142" s="19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</row>
    <row r="1143" spans="1:14" x14ac:dyDescent="0.2">
      <c r="A1143" s="19"/>
      <c r="B1143" s="19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</row>
    <row r="1144" spans="1:14" x14ac:dyDescent="0.2">
      <c r="A1144" s="19"/>
      <c r="B1144" s="19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</row>
    <row r="1145" spans="1:14" x14ac:dyDescent="0.2">
      <c r="A1145" s="19"/>
      <c r="B1145" s="19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</row>
    <row r="1146" spans="1:14" x14ac:dyDescent="0.2">
      <c r="A1146" s="19"/>
      <c r="B1146" s="19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</row>
    <row r="1147" spans="1:14" x14ac:dyDescent="0.2">
      <c r="A1147" s="19"/>
      <c r="B1147" s="19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</row>
    <row r="1148" spans="1:14" x14ac:dyDescent="0.2">
      <c r="A1148" s="19"/>
      <c r="B1148" s="19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</row>
    <row r="1149" spans="1:14" x14ac:dyDescent="0.2">
      <c r="A1149" s="19"/>
      <c r="B1149" s="19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</row>
    <row r="1150" spans="1:14" x14ac:dyDescent="0.2">
      <c r="A1150" s="19"/>
      <c r="B1150" s="19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</row>
    <row r="1151" spans="1:14" x14ac:dyDescent="0.2">
      <c r="A1151" s="19"/>
      <c r="B1151" s="19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</row>
    <row r="1152" spans="1:14" x14ac:dyDescent="0.2">
      <c r="A1152" s="19"/>
      <c r="B1152" s="19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</row>
    <row r="1153" spans="1:14" x14ac:dyDescent="0.2">
      <c r="A1153" s="19"/>
      <c r="B1153" s="19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</row>
    <row r="1154" spans="1:14" x14ac:dyDescent="0.2">
      <c r="A1154" s="19"/>
      <c r="B1154" s="19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</row>
    <row r="1155" spans="1:14" x14ac:dyDescent="0.2">
      <c r="A1155" s="19"/>
      <c r="B1155" s="19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</row>
    <row r="1156" spans="1:14" x14ac:dyDescent="0.2">
      <c r="A1156" s="19"/>
      <c r="B1156" s="19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</row>
    <row r="1157" spans="1:14" x14ac:dyDescent="0.2">
      <c r="A1157" s="19"/>
      <c r="B1157" s="19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</row>
    <row r="1158" spans="1:14" x14ac:dyDescent="0.2">
      <c r="A1158" s="19"/>
      <c r="B1158" s="19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</row>
    <row r="1159" spans="1:14" x14ac:dyDescent="0.2">
      <c r="A1159" s="19"/>
      <c r="B1159" s="19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</row>
    <row r="1160" spans="1:14" x14ac:dyDescent="0.2">
      <c r="A1160" s="19"/>
      <c r="B1160" s="19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</row>
    <row r="1161" spans="1:14" x14ac:dyDescent="0.2">
      <c r="A1161" s="19"/>
      <c r="B1161" s="19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</row>
    <row r="1162" spans="1:14" x14ac:dyDescent="0.2">
      <c r="A1162" s="19"/>
      <c r="B1162" s="19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</row>
    <row r="1163" spans="1:14" x14ac:dyDescent="0.2">
      <c r="A1163" s="19"/>
      <c r="B1163" s="19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</row>
    <row r="1164" spans="1:14" x14ac:dyDescent="0.2">
      <c r="A1164" s="19"/>
      <c r="B1164" s="19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</row>
    <row r="1165" spans="1:14" x14ac:dyDescent="0.2">
      <c r="A1165" s="19"/>
      <c r="B1165" s="19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</row>
    <row r="1166" spans="1:14" x14ac:dyDescent="0.2">
      <c r="A1166" s="19"/>
      <c r="B1166" s="19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</row>
    <row r="1167" spans="1:14" x14ac:dyDescent="0.2">
      <c r="A1167" s="19"/>
      <c r="B1167" s="19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</row>
    <row r="1168" spans="1:14" x14ac:dyDescent="0.2">
      <c r="A1168" s="19"/>
      <c r="B1168" s="19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</row>
    <row r="1169" spans="1:14" x14ac:dyDescent="0.2">
      <c r="A1169" s="19"/>
      <c r="B1169" s="19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</row>
    <row r="1170" spans="1:14" x14ac:dyDescent="0.2">
      <c r="A1170" s="19"/>
      <c r="B1170" s="19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</row>
    <row r="1171" spans="1:14" x14ac:dyDescent="0.2">
      <c r="A1171" s="19"/>
      <c r="B1171" s="19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</row>
    <row r="1172" spans="1:14" x14ac:dyDescent="0.2">
      <c r="A1172" s="19"/>
      <c r="B1172" s="19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</row>
    <row r="1173" spans="1:14" x14ac:dyDescent="0.2">
      <c r="A1173" s="19"/>
      <c r="B1173" s="19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</row>
    <row r="1174" spans="1:14" x14ac:dyDescent="0.2">
      <c r="A1174" s="19"/>
      <c r="B1174" s="19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</row>
    <row r="1175" spans="1:14" x14ac:dyDescent="0.2">
      <c r="A1175" s="19"/>
      <c r="B1175" s="19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</row>
    <row r="1176" spans="1:14" x14ac:dyDescent="0.2">
      <c r="A1176" s="19"/>
      <c r="B1176" s="19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</row>
    <row r="1177" spans="1:14" x14ac:dyDescent="0.2">
      <c r="A1177" s="19"/>
      <c r="B1177" s="19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</row>
    <row r="1178" spans="1:14" x14ac:dyDescent="0.2">
      <c r="A1178" s="19"/>
      <c r="B1178" s="19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</row>
    <row r="1179" spans="1:14" x14ac:dyDescent="0.2">
      <c r="A1179" s="19"/>
      <c r="B1179" s="19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</row>
    <row r="1180" spans="1:14" x14ac:dyDescent="0.2">
      <c r="A1180" s="19"/>
      <c r="B1180" s="19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</row>
    <row r="1181" spans="1:14" x14ac:dyDescent="0.2">
      <c r="A1181" s="19"/>
      <c r="B1181" s="19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</row>
    <row r="1182" spans="1:14" x14ac:dyDescent="0.2">
      <c r="A1182" s="19"/>
      <c r="B1182" s="19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</row>
    <row r="1183" spans="1:14" x14ac:dyDescent="0.2">
      <c r="A1183" s="19"/>
      <c r="B1183" s="19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</row>
    <row r="1184" spans="1:14" x14ac:dyDescent="0.2">
      <c r="A1184" s="19"/>
      <c r="B1184" s="19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</row>
    <row r="1185" spans="1:14" x14ac:dyDescent="0.2">
      <c r="A1185" s="19"/>
      <c r="B1185" s="19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</row>
    <row r="1186" spans="1:14" x14ac:dyDescent="0.2">
      <c r="A1186" s="19"/>
      <c r="B1186" s="19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</row>
    <row r="1187" spans="1:14" x14ac:dyDescent="0.2">
      <c r="A1187" s="19"/>
      <c r="B1187" s="19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</row>
    <row r="1188" spans="1:14" x14ac:dyDescent="0.2">
      <c r="A1188" s="19"/>
      <c r="B1188" s="19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</row>
    <row r="1189" spans="1:14" x14ac:dyDescent="0.2">
      <c r="A1189" s="19"/>
      <c r="B1189" s="19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</row>
    <row r="1190" spans="1:14" x14ac:dyDescent="0.2">
      <c r="A1190" s="19"/>
      <c r="B1190" s="19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</row>
    <row r="1191" spans="1:14" x14ac:dyDescent="0.2">
      <c r="A1191" s="19"/>
      <c r="B1191" s="19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</row>
    <row r="1192" spans="1:14" x14ac:dyDescent="0.2">
      <c r="A1192" s="19"/>
      <c r="B1192" s="19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</row>
    <row r="1193" spans="1:14" x14ac:dyDescent="0.2">
      <c r="A1193" s="19"/>
      <c r="B1193" s="19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</row>
    <row r="1194" spans="1:14" x14ac:dyDescent="0.2">
      <c r="A1194" s="19"/>
      <c r="B1194" s="19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</row>
    <row r="1195" spans="1:14" x14ac:dyDescent="0.2">
      <c r="A1195" s="19"/>
      <c r="B1195" s="19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</row>
    <row r="1196" spans="1:14" x14ac:dyDescent="0.2">
      <c r="A1196" s="19"/>
      <c r="B1196" s="19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</row>
    <row r="1197" spans="1:14" x14ac:dyDescent="0.2">
      <c r="A1197" s="19"/>
      <c r="B1197" s="19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</row>
    <row r="1198" spans="1:14" x14ac:dyDescent="0.2">
      <c r="A1198" s="19"/>
      <c r="B1198" s="19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</row>
    <row r="1199" spans="1:14" x14ac:dyDescent="0.2">
      <c r="A1199" s="19"/>
      <c r="B1199" s="19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</row>
    <row r="1200" spans="1:14" x14ac:dyDescent="0.2">
      <c r="A1200" s="19"/>
      <c r="B1200" s="19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</row>
    <row r="1201" spans="1:14" x14ac:dyDescent="0.2">
      <c r="A1201" s="19"/>
      <c r="B1201" s="19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</row>
    <row r="1202" spans="1:14" x14ac:dyDescent="0.2">
      <c r="A1202" s="19"/>
      <c r="B1202" s="19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</row>
    <row r="1203" spans="1:14" x14ac:dyDescent="0.2">
      <c r="A1203" s="19"/>
      <c r="B1203" s="19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</row>
    <row r="1204" spans="1:14" x14ac:dyDescent="0.2">
      <c r="A1204" s="19"/>
      <c r="B1204" s="19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</row>
    <row r="1205" spans="1:14" x14ac:dyDescent="0.2">
      <c r="A1205" s="19"/>
      <c r="B1205" s="19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</row>
    <row r="1206" spans="1:14" x14ac:dyDescent="0.2">
      <c r="A1206" s="19"/>
      <c r="B1206" s="19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</row>
    <row r="1207" spans="1:14" x14ac:dyDescent="0.2">
      <c r="A1207" s="19"/>
      <c r="B1207" s="19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</row>
    <row r="1208" spans="1:14" x14ac:dyDescent="0.2">
      <c r="A1208" s="19"/>
      <c r="B1208" s="19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</row>
    <row r="1209" spans="1:14" x14ac:dyDescent="0.2">
      <c r="A1209" s="19"/>
      <c r="B1209" s="19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</row>
    <row r="1210" spans="1:14" x14ac:dyDescent="0.2">
      <c r="A1210" s="19"/>
      <c r="B1210" s="19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</row>
    <row r="1211" spans="1:14" x14ac:dyDescent="0.2">
      <c r="A1211" s="19"/>
      <c r="B1211" s="19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</row>
    <row r="1212" spans="1:14" x14ac:dyDescent="0.2">
      <c r="A1212" s="19"/>
      <c r="B1212" s="19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</row>
    <row r="1213" spans="1:14" x14ac:dyDescent="0.2">
      <c r="A1213" s="19"/>
      <c r="B1213" s="19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</row>
    <row r="1214" spans="1:14" x14ac:dyDescent="0.2">
      <c r="A1214" s="19"/>
      <c r="B1214" s="19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</row>
    <row r="1215" spans="1:14" x14ac:dyDescent="0.2">
      <c r="A1215" s="19"/>
      <c r="B1215" s="19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</row>
    <row r="1216" spans="1:14" x14ac:dyDescent="0.2">
      <c r="A1216" s="19"/>
      <c r="B1216" s="19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</row>
    <row r="1217" spans="1:14" x14ac:dyDescent="0.2">
      <c r="A1217" s="19"/>
      <c r="B1217" s="19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</row>
    <row r="1218" spans="1:14" x14ac:dyDescent="0.2">
      <c r="A1218" s="19"/>
      <c r="B1218" s="19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</row>
    <row r="1219" spans="1:14" x14ac:dyDescent="0.2">
      <c r="A1219" s="19"/>
      <c r="B1219" s="19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</row>
    <row r="1220" spans="1:14" x14ac:dyDescent="0.2">
      <c r="A1220" s="19"/>
      <c r="B1220" s="19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</row>
    <row r="1221" spans="1:14" x14ac:dyDescent="0.2">
      <c r="A1221" s="19"/>
      <c r="B1221" s="19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</row>
    <row r="1222" spans="1:14" x14ac:dyDescent="0.2">
      <c r="A1222" s="19"/>
      <c r="B1222" s="19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</row>
    <row r="1223" spans="1:14" x14ac:dyDescent="0.2">
      <c r="A1223" s="19"/>
      <c r="B1223" s="19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</row>
    <row r="1224" spans="1:14" x14ac:dyDescent="0.2">
      <c r="A1224" s="19"/>
      <c r="B1224" s="19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</row>
    <row r="1225" spans="1:14" x14ac:dyDescent="0.2">
      <c r="A1225" s="19"/>
      <c r="B1225" s="19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</row>
    <row r="1226" spans="1:14" x14ac:dyDescent="0.2">
      <c r="A1226" s="19"/>
      <c r="B1226" s="19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</row>
    <row r="1227" spans="1:14" x14ac:dyDescent="0.2">
      <c r="A1227" s="19"/>
      <c r="B1227" s="19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</row>
    <row r="1228" spans="1:14" x14ac:dyDescent="0.2">
      <c r="A1228" s="19"/>
      <c r="B1228" s="19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</row>
    <row r="1229" spans="1:14" x14ac:dyDescent="0.2">
      <c r="A1229" s="19"/>
      <c r="B1229" s="19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</row>
    <row r="1230" spans="1:14" x14ac:dyDescent="0.2">
      <c r="A1230" s="19"/>
      <c r="B1230" s="19"/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</row>
    <row r="1231" spans="1:14" x14ac:dyDescent="0.2">
      <c r="A1231" s="19"/>
      <c r="B1231" s="19"/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</row>
    <row r="1232" spans="1:14" x14ac:dyDescent="0.2">
      <c r="A1232" s="19"/>
      <c r="B1232" s="19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</row>
    <row r="1233" spans="1:14" x14ac:dyDescent="0.2">
      <c r="A1233" s="19"/>
      <c r="B1233" s="19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</row>
    <row r="1234" spans="1:14" x14ac:dyDescent="0.2">
      <c r="A1234" s="19"/>
      <c r="B1234" s="19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</row>
    <row r="1235" spans="1:14" x14ac:dyDescent="0.2">
      <c r="A1235" s="19"/>
      <c r="B1235" s="19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</row>
    <row r="1236" spans="1:14" x14ac:dyDescent="0.2">
      <c r="A1236" s="19"/>
      <c r="B1236" s="19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</row>
    <row r="1237" spans="1:14" x14ac:dyDescent="0.2">
      <c r="A1237" s="19"/>
      <c r="B1237" s="19"/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</row>
    <row r="1238" spans="1:14" x14ac:dyDescent="0.2">
      <c r="A1238" s="19"/>
      <c r="B1238" s="19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</row>
    <row r="1239" spans="1:14" x14ac:dyDescent="0.2">
      <c r="A1239" s="19"/>
      <c r="B1239" s="19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</row>
    <row r="1240" spans="1:14" x14ac:dyDescent="0.2">
      <c r="A1240" s="19"/>
      <c r="B1240" s="19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</row>
    <row r="1241" spans="1:14" x14ac:dyDescent="0.2">
      <c r="A1241" s="19"/>
      <c r="B1241" s="19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</row>
    <row r="1242" spans="1:14" x14ac:dyDescent="0.2">
      <c r="A1242" s="19"/>
      <c r="B1242" s="19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</row>
    <row r="1243" spans="1:14" x14ac:dyDescent="0.2">
      <c r="A1243" s="19"/>
      <c r="B1243" s="19"/>
      <c r="C1243" s="23"/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</row>
    <row r="1244" spans="1:14" x14ac:dyDescent="0.2">
      <c r="A1244" s="19"/>
      <c r="B1244" s="19"/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</row>
    <row r="1245" spans="1:14" x14ac:dyDescent="0.2">
      <c r="A1245" s="19"/>
      <c r="B1245" s="19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</row>
    <row r="1246" spans="1:14" x14ac:dyDescent="0.2">
      <c r="A1246" s="19"/>
      <c r="B1246" s="19"/>
      <c r="C1246" s="23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</row>
    <row r="1247" spans="1:14" x14ac:dyDescent="0.2">
      <c r="A1247" s="19"/>
      <c r="B1247" s="19"/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</row>
    <row r="1248" spans="1:14" x14ac:dyDescent="0.2">
      <c r="A1248" s="19"/>
      <c r="B1248" s="19"/>
      <c r="C1248" s="23"/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</row>
    <row r="1249" spans="1:14" x14ac:dyDescent="0.2">
      <c r="A1249" s="19"/>
      <c r="B1249" s="19"/>
      <c r="C1249" s="23"/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</row>
    <row r="1250" spans="1:14" x14ac:dyDescent="0.2">
      <c r="A1250" s="19"/>
      <c r="B1250" s="19"/>
      <c r="C1250" s="23"/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</row>
    <row r="1251" spans="1:14" x14ac:dyDescent="0.2">
      <c r="A1251" s="19"/>
      <c r="B1251" s="19"/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</row>
    <row r="1252" spans="1:14" x14ac:dyDescent="0.2">
      <c r="A1252" s="19"/>
      <c r="B1252" s="19"/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</row>
    <row r="1253" spans="1:14" x14ac:dyDescent="0.2">
      <c r="A1253" s="19"/>
      <c r="B1253" s="19"/>
      <c r="C1253" s="23"/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</row>
    <row r="1254" spans="1:14" x14ac:dyDescent="0.2">
      <c r="A1254" s="19"/>
      <c r="B1254" s="19"/>
      <c r="C1254" s="23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</row>
    <row r="1255" spans="1:14" x14ac:dyDescent="0.2">
      <c r="A1255" s="19"/>
      <c r="B1255" s="19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</row>
    <row r="1256" spans="1:14" x14ac:dyDescent="0.2">
      <c r="A1256" s="19"/>
      <c r="B1256" s="19"/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</row>
    <row r="1257" spans="1:14" x14ac:dyDescent="0.2">
      <c r="A1257" s="19"/>
      <c r="B1257" s="19"/>
      <c r="C1257" s="23"/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</row>
    <row r="1258" spans="1:14" x14ac:dyDescent="0.2">
      <c r="A1258" s="19"/>
      <c r="B1258" s="19"/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</row>
    <row r="1259" spans="1:14" x14ac:dyDescent="0.2">
      <c r="A1259" s="19"/>
      <c r="B1259" s="19"/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</row>
    <row r="1260" spans="1:14" x14ac:dyDescent="0.2">
      <c r="A1260" s="19"/>
      <c r="B1260" s="19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</row>
    <row r="1261" spans="1:14" x14ac:dyDescent="0.2">
      <c r="A1261" s="19"/>
      <c r="B1261" s="19"/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</row>
    <row r="1262" spans="1:14" x14ac:dyDescent="0.2">
      <c r="A1262" s="19"/>
      <c r="B1262" s="19"/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</row>
    <row r="1263" spans="1:14" x14ac:dyDescent="0.2">
      <c r="A1263" s="19"/>
      <c r="B1263" s="19"/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</row>
    <row r="1264" spans="1:14" x14ac:dyDescent="0.2">
      <c r="A1264" s="19"/>
      <c r="B1264" s="19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</row>
    <row r="1265" spans="1:14" x14ac:dyDescent="0.2">
      <c r="A1265" s="19"/>
      <c r="B1265" s="19"/>
      <c r="C1265" s="23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</row>
    <row r="1266" spans="1:14" x14ac:dyDescent="0.2">
      <c r="A1266" s="19"/>
      <c r="B1266" s="19"/>
      <c r="C1266" s="23"/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</row>
    <row r="1267" spans="1:14" x14ac:dyDescent="0.2">
      <c r="A1267" s="19"/>
      <c r="B1267" s="19"/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</row>
    <row r="1268" spans="1:14" x14ac:dyDescent="0.2">
      <c r="A1268" s="19"/>
      <c r="B1268" s="19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</row>
    <row r="1269" spans="1:14" x14ac:dyDescent="0.2">
      <c r="A1269" s="19"/>
      <c r="B1269" s="19"/>
      <c r="C1269" s="23"/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</row>
    <row r="1270" spans="1:14" x14ac:dyDescent="0.2">
      <c r="A1270" s="19"/>
      <c r="B1270" s="19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</row>
    <row r="1271" spans="1:14" x14ac:dyDescent="0.2">
      <c r="A1271" s="19"/>
      <c r="B1271" s="19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</row>
    <row r="1272" spans="1:14" x14ac:dyDescent="0.2">
      <c r="A1272" s="19"/>
      <c r="B1272" s="19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</row>
    <row r="1273" spans="1:14" x14ac:dyDescent="0.2">
      <c r="A1273" s="19"/>
      <c r="B1273" s="19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</row>
    <row r="1274" spans="1:14" x14ac:dyDescent="0.2">
      <c r="A1274" s="19"/>
      <c r="B1274" s="19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</row>
    <row r="1275" spans="1:14" x14ac:dyDescent="0.2">
      <c r="A1275" s="19"/>
      <c r="B1275" s="19"/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</row>
    <row r="1276" spans="1:14" x14ac:dyDescent="0.2">
      <c r="A1276" s="19"/>
      <c r="B1276" s="19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</row>
    <row r="1277" spans="1:14" x14ac:dyDescent="0.2">
      <c r="A1277" s="19"/>
      <c r="B1277" s="19"/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</row>
    <row r="1278" spans="1:14" x14ac:dyDescent="0.2">
      <c r="A1278" s="19"/>
      <c r="B1278" s="19"/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</row>
    <row r="1279" spans="1:14" x14ac:dyDescent="0.2">
      <c r="A1279" s="19"/>
      <c r="B1279" s="19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</row>
    <row r="1280" spans="1:14" x14ac:dyDescent="0.2">
      <c r="A1280" s="19"/>
      <c r="B1280" s="19"/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</row>
    <row r="1281" spans="1:14" x14ac:dyDescent="0.2">
      <c r="A1281" s="19"/>
      <c r="B1281" s="19"/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</row>
    <row r="1282" spans="1:14" x14ac:dyDescent="0.2">
      <c r="A1282" s="19"/>
      <c r="B1282" s="19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</row>
    <row r="1283" spans="1:14" x14ac:dyDescent="0.2">
      <c r="A1283" s="19"/>
      <c r="B1283" s="19"/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</row>
    <row r="1284" spans="1:14" x14ac:dyDescent="0.2">
      <c r="A1284" s="19"/>
      <c r="B1284" s="19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</row>
    <row r="1285" spans="1:14" x14ac:dyDescent="0.2">
      <c r="A1285" s="19"/>
      <c r="B1285" s="19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</row>
    <row r="1286" spans="1:14" x14ac:dyDescent="0.2">
      <c r="A1286" s="19"/>
      <c r="B1286" s="19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</row>
    <row r="1287" spans="1:14" x14ac:dyDescent="0.2">
      <c r="A1287" s="19"/>
      <c r="B1287" s="19"/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</row>
    <row r="1288" spans="1:14" x14ac:dyDescent="0.2">
      <c r="A1288" s="19"/>
      <c r="B1288" s="19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</row>
    <row r="1289" spans="1:14" x14ac:dyDescent="0.2">
      <c r="A1289" s="19"/>
      <c r="B1289" s="19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</row>
    <row r="1290" spans="1:14" x14ac:dyDescent="0.2">
      <c r="A1290" s="19"/>
      <c r="B1290" s="19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</row>
    <row r="1291" spans="1:14" x14ac:dyDescent="0.2">
      <c r="A1291" s="19"/>
      <c r="B1291" s="19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</row>
    <row r="1292" spans="1:14" x14ac:dyDescent="0.2">
      <c r="A1292" s="19"/>
      <c r="B1292" s="19"/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</row>
    <row r="1293" spans="1:14" x14ac:dyDescent="0.2">
      <c r="A1293" s="19"/>
      <c r="B1293" s="19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</row>
    <row r="1294" spans="1:14" x14ac:dyDescent="0.2">
      <c r="A1294" s="19"/>
      <c r="B1294" s="19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</row>
    <row r="1295" spans="1:14" x14ac:dyDescent="0.2">
      <c r="A1295" s="19"/>
      <c r="B1295" s="19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</row>
    <row r="1296" spans="1:14" x14ac:dyDescent="0.2">
      <c r="A1296" s="19"/>
      <c r="B1296" s="19"/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</row>
    <row r="1297" spans="1:14" x14ac:dyDescent="0.2">
      <c r="A1297" s="19"/>
      <c r="B1297" s="19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</row>
    <row r="1298" spans="1:14" x14ac:dyDescent="0.2">
      <c r="A1298" s="19"/>
      <c r="B1298" s="19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</row>
    <row r="1299" spans="1:14" x14ac:dyDescent="0.2">
      <c r="A1299" s="19"/>
      <c r="B1299" s="19"/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</row>
    <row r="1300" spans="1:14" x14ac:dyDescent="0.2">
      <c r="A1300" s="19"/>
      <c r="B1300" s="19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</row>
    <row r="1301" spans="1:14" x14ac:dyDescent="0.2">
      <c r="A1301" s="19"/>
      <c r="B1301" s="19"/>
      <c r="C1301" s="23"/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</row>
    <row r="1302" spans="1:14" x14ac:dyDescent="0.2">
      <c r="A1302" s="19"/>
      <c r="B1302" s="19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</row>
    <row r="1303" spans="1:14" x14ac:dyDescent="0.2">
      <c r="A1303" s="19"/>
      <c r="B1303" s="19"/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</row>
    <row r="1304" spans="1:14" x14ac:dyDescent="0.2">
      <c r="A1304" s="19"/>
      <c r="B1304" s="19"/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</row>
    <row r="1305" spans="1:14" x14ac:dyDescent="0.2">
      <c r="A1305" s="19"/>
      <c r="B1305" s="19"/>
      <c r="C1305" s="23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</row>
    <row r="1306" spans="1:14" x14ac:dyDescent="0.2">
      <c r="A1306" s="19"/>
      <c r="B1306" s="19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</row>
    <row r="1307" spans="1:14" x14ac:dyDescent="0.2">
      <c r="A1307" s="19"/>
      <c r="B1307" s="19"/>
      <c r="C1307" s="23"/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</row>
    <row r="1308" spans="1:14" x14ac:dyDescent="0.2">
      <c r="A1308" s="19"/>
      <c r="B1308" s="19"/>
      <c r="C1308" s="23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</row>
    <row r="1309" spans="1:14" x14ac:dyDescent="0.2">
      <c r="A1309" s="19"/>
      <c r="B1309" s="19"/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</row>
    <row r="1310" spans="1:14" x14ac:dyDescent="0.2">
      <c r="A1310" s="19"/>
      <c r="B1310" s="19"/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</row>
    <row r="1311" spans="1:14" x14ac:dyDescent="0.2">
      <c r="A1311" s="19"/>
      <c r="B1311" s="19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</row>
    <row r="1312" spans="1:14" x14ac:dyDescent="0.2">
      <c r="A1312" s="19"/>
      <c r="B1312" s="19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</row>
    <row r="1313" spans="1:14" x14ac:dyDescent="0.2">
      <c r="A1313" s="19"/>
      <c r="B1313" s="19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</row>
    <row r="1314" spans="1:14" x14ac:dyDescent="0.2">
      <c r="A1314" s="19"/>
      <c r="B1314" s="19"/>
      <c r="C1314" s="23"/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</row>
    <row r="1315" spans="1:14" x14ac:dyDescent="0.2">
      <c r="A1315" s="19"/>
      <c r="B1315" s="19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</row>
    <row r="1316" spans="1:14" x14ac:dyDescent="0.2">
      <c r="A1316" s="19"/>
      <c r="B1316" s="19"/>
      <c r="C1316" s="23"/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</row>
    <row r="1317" spans="1:14" x14ac:dyDescent="0.2">
      <c r="A1317" s="19"/>
      <c r="B1317" s="19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</row>
    <row r="1318" spans="1:14" x14ac:dyDescent="0.2">
      <c r="A1318" s="19"/>
      <c r="B1318" s="19"/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</row>
    <row r="1319" spans="1:14" x14ac:dyDescent="0.2">
      <c r="A1319" s="19"/>
      <c r="B1319" s="19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</row>
    <row r="1320" spans="1:14" x14ac:dyDescent="0.2">
      <c r="A1320" s="19"/>
      <c r="B1320" s="19"/>
      <c r="C1320" s="23"/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</row>
    <row r="1321" spans="1:14" x14ac:dyDescent="0.2">
      <c r="A1321" s="19"/>
      <c r="B1321" s="19"/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</row>
    <row r="1322" spans="1:14" x14ac:dyDescent="0.2">
      <c r="A1322" s="19"/>
      <c r="B1322" s="19"/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</row>
    <row r="1323" spans="1:14" x14ac:dyDescent="0.2">
      <c r="A1323" s="19"/>
      <c r="B1323" s="19"/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</row>
    <row r="1324" spans="1:14" x14ac:dyDescent="0.2">
      <c r="A1324" s="19"/>
      <c r="B1324" s="19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</row>
    <row r="1325" spans="1:14" x14ac:dyDescent="0.2">
      <c r="A1325" s="19"/>
      <c r="B1325" s="19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</row>
    <row r="1326" spans="1:14" x14ac:dyDescent="0.2">
      <c r="A1326" s="19"/>
      <c r="B1326" s="19"/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</row>
    <row r="1327" spans="1:14" x14ac:dyDescent="0.2">
      <c r="A1327" s="19"/>
      <c r="B1327" s="19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</row>
    <row r="1328" spans="1:14" x14ac:dyDescent="0.2">
      <c r="A1328" s="19"/>
      <c r="B1328" s="19"/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</row>
    <row r="1329" spans="1:14" x14ac:dyDescent="0.2">
      <c r="A1329" s="19"/>
      <c r="B1329" s="19"/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</row>
    <row r="1330" spans="1:14" x14ac:dyDescent="0.2">
      <c r="A1330" s="19"/>
      <c r="B1330" s="19"/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</row>
    <row r="1331" spans="1:14" x14ac:dyDescent="0.2">
      <c r="A1331" s="19"/>
      <c r="B1331" s="19"/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</row>
    <row r="1332" spans="1:14" x14ac:dyDescent="0.2">
      <c r="A1332" s="19"/>
      <c r="B1332" s="19"/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</row>
    <row r="1333" spans="1:14" x14ac:dyDescent="0.2">
      <c r="A1333" s="19"/>
      <c r="B1333" s="19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</row>
    <row r="1334" spans="1:14" x14ac:dyDescent="0.2">
      <c r="A1334" s="19"/>
      <c r="B1334" s="19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</row>
  </sheetData>
  <mergeCells count="5">
    <mergeCell ref="E1:G1"/>
    <mergeCell ref="G47:M47"/>
    <mergeCell ref="A6:A7"/>
    <mergeCell ref="A45:A46"/>
    <mergeCell ref="B6:N6"/>
  </mergeCells>
  <phoneticPr fontId="0" type="noConversion"/>
  <printOptions horizontalCentered="1" verticalCentered="1"/>
  <pageMargins left="0.19685039370078741" right="0.19685039370078741" top="0" bottom="0" header="0.51181102362204722" footer="0.31496062992125984"/>
  <pageSetup paperSize="9" scale="78" orientation="landscape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343"/>
  <sheetViews>
    <sheetView zoomScale="76" workbookViewId="0">
      <pane xSplit="2" ySplit="4" topLeftCell="C5" activePane="bottomRight" state="frozen"/>
      <selection activeCell="A53" sqref="A53"/>
      <selection pane="topRight" activeCell="A53" sqref="A53"/>
      <selection pane="bottomLeft" activeCell="A53" sqref="A53"/>
      <selection pane="bottomRight" activeCell="E23" sqref="E23"/>
    </sheetView>
  </sheetViews>
  <sheetFormatPr defaultRowHeight="12.75" x14ac:dyDescent="0.2"/>
  <cols>
    <col min="1" max="1" width="5.85546875" customWidth="1"/>
    <col min="2" max="2" width="39.5703125" customWidth="1"/>
    <col min="3" max="9" width="10.7109375" style="2" customWidth="1"/>
    <col min="10" max="10" width="9.85546875" style="2" customWidth="1"/>
    <col min="11" max="14" width="10.7109375" style="2" customWidth="1"/>
    <col min="15" max="15" width="11.85546875" customWidth="1"/>
    <col min="17" max="17" width="9.85546875" bestFit="1" customWidth="1"/>
  </cols>
  <sheetData>
    <row r="1" spans="1:31" s="3" customFormat="1" ht="15.75" x14ac:dyDescent="0.25">
      <c r="B1" s="4" t="s">
        <v>86</v>
      </c>
      <c r="C1" s="5"/>
      <c r="D1" s="5"/>
      <c r="E1" s="5"/>
      <c r="F1" s="5"/>
      <c r="G1" s="5"/>
      <c r="H1" s="5"/>
      <c r="I1" s="5"/>
      <c r="J1" s="5"/>
      <c r="K1" s="6"/>
      <c r="L1" s="6"/>
      <c r="M1" s="6"/>
      <c r="N1" s="6"/>
    </row>
    <row r="2" spans="1:31" ht="7.9" customHeight="1" thickBot="1" x14ac:dyDescent="0.25">
      <c r="B2" s="7"/>
      <c r="E2" s="8"/>
    </row>
    <row r="3" spans="1:31" x14ac:dyDescent="0.2">
      <c r="A3" s="141" t="s">
        <v>7</v>
      </c>
      <c r="B3" s="143" t="s">
        <v>8</v>
      </c>
      <c r="C3" s="145" t="s">
        <v>9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7"/>
      <c r="O3" s="139" t="s">
        <v>10</v>
      </c>
    </row>
    <row r="4" spans="1:31" s="1" customFormat="1" ht="13.5" thickBot="1" x14ac:dyDescent="0.25">
      <c r="A4" s="142"/>
      <c r="B4" s="144"/>
      <c r="C4" s="9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1">
        <v>12</v>
      </c>
      <c r="O4" s="140"/>
    </row>
    <row r="5" spans="1:31" ht="21.75" customHeight="1" thickTop="1" x14ac:dyDescent="0.2">
      <c r="A5" s="17" t="s">
        <v>22</v>
      </c>
      <c r="B5" s="18" t="s">
        <v>113</v>
      </c>
      <c r="C5" s="92">
        <f>'Исходные данные'!B15+'Исходные данные'!C15</f>
        <v>0</v>
      </c>
      <c r="D5" s="92">
        <f>'Исходные данные'!D15</f>
        <v>0</v>
      </c>
      <c r="E5" s="92">
        <f>'Исходные данные'!E15</f>
        <v>0</v>
      </c>
      <c r="F5" s="92">
        <f>'Исходные данные'!F15</f>
        <v>0</v>
      </c>
      <c r="G5" s="92">
        <f>'Исходные данные'!G15</f>
        <v>0</v>
      </c>
      <c r="H5" s="92">
        <f>'Исходные данные'!H15</f>
        <v>0</v>
      </c>
      <c r="I5" s="92">
        <f>'Исходные данные'!I15</f>
        <v>0</v>
      </c>
      <c r="J5" s="92">
        <f>'Исходные данные'!J15</f>
        <v>0</v>
      </c>
      <c r="K5" s="92">
        <f>'Исходные данные'!K15</f>
        <v>0</v>
      </c>
      <c r="L5" s="92">
        <f>'Исходные данные'!L15</f>
        <v>0</v>
      </c>
      <c r="M5" s="92">
        <f>'Исходные данные'!M15</f>
        <v>0</v>
      </c>
      <c r="N5" s="92">
        <f>'Исходные данные'!N15</f>
        <v>0</v>
      </c>
      <c r="O5" s="99">
        <f t="shared" ref="O5:O35" si="0">SUM(C5:N5)</f>
        <v>0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ht="23.25" customHeight="1" x14ac:dyDescent="0.2">
      <c r="A6" s="20" t="s">
        <v>11</v>
      </c>
      <c r="B6" s="21" t="s">
        <v>112</v>
      </c>
      <c r="C6" s="75">
        <f>C5*'Исходные данные'!$B$47/(1+'Исходные данные'!$B$47)</f>
        <v>0</v>
      </c>
      <c r="D6" s="75">
        <f>D5*'Исходные данные'!$B$47/(1+'Исходные данные'!$B$47)</f>
        <v>0</v>
      </c>
      <c r="E6" s="75">
        <f>E5*'Исходные данные'!$B$47/(1+'Исходные данные'!$B$47)</f>
        <v>0</v>
      </c>
      <c r="F6" s="75">
        <f>F5*'Исходные данные'!$B$47/(1+'Исходные данные'!$B$47)</f>
        <v>0</v>
      </c>
      <c r="G6" s="75">
        <f>G5*'Исходные данные'!$B$47/(1+'Исходные данные'!$B$47)</f>
        <v>0</v>
      </c>
      <c r="H6" s="75">
        <f>H5*'Исходные данные'!$B$47/(1+'Исходные данные'!$B$47)</f>
        <v>0</v>
      </c>
      <c r="I6" s="75">
        <f>I5*'Исходные данные'!$B$47/(1+'Исходные данные'!$B$47)</f>
        <v>0</v>
      </c>
      <c r="J6" s="75">
        <f>J5*'Исходные данные'!$B$47/(1+'Исходные данные'!$B$47)</f>
        <v>0</v>
      </c>
      <c r="K6" s="75">
        <f>K5*'Исходные данные'!$B$47/(1+'Исходные данные'!$B$47)</f>
        <v>0</v>
      </c>
      <c r="L6" s="75">
        <f>L5*'Исходные данные'!$B$47/(1+'Исходные данные'!$B$47)</f>
        <v>0</v>
      </c>
      <c r="M6" s="75">
        <f>M5*'Исходные данные'!$B$47/(1+'Исходные данные'!$B$47)</f>
        <v>0</v>
      </c>
      <c r="N6" s="75">
        <f>N5*'Исходные данные'!$B$47/(1+'Исходные данные'!$B$47)</f>
        <v>0</v>
      </c>
      <c r="O6" s="99">
        <f>SUM(C6:N6)</f>
        <v>0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s="1" customFormat="1" ht="13.9" customHeight="1" x14ac:dyDescent="0.2">
      <c r="A7" s="16" t="s">
        <v>12</v>
      </c>
      <c r="B7" s="13" t="s">
        <v>114</v>
      </c>
      <c r="C7" s="100">
        <f>C5-C6</f>
        <v>0</v>
      </c>
      <c r="D7" s="100">
        <f t="shared" ref="D7:N7" si="1">D5-D6</f>
        <v>0</v>
      </c>
      <c r="E7" s="100">
        <f t="shared" si="1"/>
        <v>0</v>
      </c>
      <c r="F7" s="100">
        <f t="shared" si="1"/>
        <v>0</v>
      </c>
      <c r="G7" s="100">
        <f t="shared" si="1"/>
        <v>0</v>
      </c>
      <c r="H7" s="100">
        <f t="shared" si="1"/>
        <v>0</v>
      </c>
      <c r="I7" s="100">
        <f t="shared" si="1"/>
        <v>0</v>
      </c>
      <c r="J7" s="100">
        <f t="shared" si="1"/>
        <v>0</v>
      </c>
      <c r="K7" s="100">
        <f t="shared" si="1"/>
        <v>0</v>
      </c>
      <c r="L7" s="100">
        <f t="shared" si="1"/>
        <v>0</v>
      </c>
      <c r="M7" s="100">
        <f t="shared" si="1"/>
        <v>0</v>
      </c>
      <c r="N7" s="100">
        <f t="shared" si="1"/>
        <v>0</v>
      </c>
      <c r="O7" s="101">
        <f t="shared" si="0"/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s="1" customFormat="1" ht="25.5" x14ac:dyDescent="0.2">
      <c r="A8" s="16" t="s">
        <v>13</v>
      </c>
      <c r="B8" s="13" t="s">
        <v>38</v>
      </c>
      <c r="C8" s="100">
        <f t="shared" ref="C8:N8" si="2">SUM(C9,C11,C12,C13)</f>
        <v>0</v>
      </c>
      <c r="D8" s="100">
        <f t="shared" si="2"/>
        <v>0</v>
      </c>
      <c r="E8" s="100">
        <f t="shared" si="2"/>
        <v>0</v>
      </c>
      <c r="F8" s="100">
        <f t="shared" si="2"/>
        <v>0</v>
      </c>
      <c r="G8" s="100">
        <f t="shared" si="2"/>
        <v>0</v>
      </c>
      <c r="H8" s="100">
        <f t="shared" si="2"/>
        <v>0</v>
      </c>
      <c r="I8" s="100">
        <f t="shared" si="2"/>
        <v>0</v>
      </c>
      <c r="J8" s="100">
        <f t="shared" si="2"/>
        <v>0</v>
      </c>
      <c r="K8" s="100">
        <f t="shared" si="2"/>
        <v>0</v>
      </c>
      <c r="L8" s="100">
        <f t="shared" si="2"/>
        <v>0</v>
      </c>
      <c r="M8" s="100">
        <f t="shared" si="2"/>
        <v>0</v>
      </c>
      <c r="N8" s="100">
        <f t="shared" si="2"/>
        <v>0</v>
      </c>
      <c r="O8" s="101">
        <f t="shared" si="0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x14ac:dyDescent="0.2">
      <c r="A9" s="20" t="s">
        <v>115</v>
      </c>
      <c r="B9" s="21" t="s">
        <v>151</v>
      </c>
      <c r="C9" s="89">
        <f>'Исходные данные'!B22+'Исходные данные'!C22</f>
        <v>0</v>
      </c>
      <c r="D9" s="89">
        <f>'Исходные данные'!D22</f>
        <v>0</v>
      </c>
      <c r="E9" s="89">
        <f>'Исходные данные'!E22</f>
        <v>0</v>
      </c>
      <c r="F9" s="89">
        <f>'Исходные данные'!F22</f>
        <v>0</v>
      </c>
      <c r="G9" s="89">
        <f>'Исходные данные'!G22</f>
        <v>0</v>
      </c>
      <c r="H9" s="89">
        <f>'Исходные данные'!H22</f>
        <v>0</v>
      </c>
      <c r="I9" s="89">
        <f>'Исходные данные'!I22</f>
        <v>0</v>
      </c>
      <c r="J9" s="89">
        <f>'Исходные данные'!J22</f>
        <v>0</v>
      </c>
      <c r="K9" s="89">
        <f>'Исходные данные'!K22</f>
        <v>0</v>
      </c>
      <c r="L9" s="89">
        <f>'Исходные данные'!L22</f>
        <v>0</v>
      </c>
      <c r="M9" s="89">
        <f>'Исходные данные'!M22</f>
        <v>0</v>
      </c>
      <c r="N9" s="89">
        <f>'Исходные данные'!N22</f>
        <v>0</v>
      </c>
      <c r="O9" s="99">
        <f t="shared" si="0"/>
        <v>0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ht="13.9" customHeight="1" x14ac:dyDescent="0.2">
      <c r="A10" s="20" t="s">
        <v>116</v>
      </c>
      <c r="B10" s="21" t="s">
        <v>6</v>
      </c>
      <c r="C10" s="89">
        <f>C9-C9/(1+'Исходные данные'!$B$47)</f>
        <v>0</v>
      </c>
      <c r="D10" s="89">
        <f>D9-D9/(1+'Исходные данные'!$B$47)</f>
        <v>0</v>
      </c>
      <c r="E10" s="89">
        <f>E9-E9/(1+'Исходные данные'!$B$47)</f>
        <v>0</v>
      </c>
      <c r="F10" s="89">
        <f>F9-F9/(1+'Исходные данные'!$B$47)</f>
        <v>0</v>
      </c>
      <c r="G10" s="89">
        <f>G9-G9/(1+'Исходные данные'!$B$47)</f>
        <v>0</v>
      </c>
      <c r="H10" s="89">
        <f>H9-H9/(1+'Исходные данные'!$B$47)</f>
        <v>0</v>
      </c>
      <c r="I10" s="89">
        <f>I9-I9/(1+'Исходные данные'!$B$47)</f>
        <v>0</v>
      </c>
      <c r="J10" s="89">
        <f>J9-J9/(1+'Исходные данные'!$B$47)</f>
        <v>0</v>
      </c>
      <c r="K10" s="89">
        <f>K9-K9/(1+'Исходные данные'!$B$47)</f>
        <v>0</v>
      </c>
      <c r="L10" s="89">
        <f>L9-L9/(1+'Исходные данные'!$B$47)</f>
        <v>0</v>
      </c>
      <c r="M10" s="89">
        <f>M9-M9/(1+'Исходные данные'!$B$47)</f>
        <v>0</v>
      </c>
      <c r="N10" s="89">
        <f>N9-N9/(1+'Исходные данные'!$B$47)</f>
        <v>0</v>
      </c>
      <c r="O10" s="99">
        <f t="shared" si="0"/>
        <v>0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ht="13.9" customHeight="1" x14ac:dyDescent="0.2">
      <c r="A11" s="20" t="s">
        <v>117</v>
      </c>
      <c r="B11" s="21" t="s">
        <v>26</v>
      </c>
      <c r="C11" s="89">
        <f>'Исходные данные'!B23+'Исходные данные'!C23</f>
        <v>0</v>
      </c>
      <c r="D11" s="89">
        <f>'Исходные данные'!D23</f>
        <v>0</v>
      </c>
      <c r="E11" s="89">
        <f>'Исходные данные'!E23</f>
        <v>0</v>
      </c>
      <c r="F11" s="89">
        <f>'Исходные данные'!F23</f>
        <v>0</v>
      </c>
      <c r="G11" s="89">
        <f>'Исходные данные'!G23</f>
        <v>0</v>
      </c>
      <c r="H11" s="89">
        <f>'Исходные данные'!H23</f>
        <v>0</v>
      </c>
      <c r="I11" s="89">
        <f>'Исходные данные'!I23</f>
        <v>0</v>
      </c>
      <c r="J11" s="89">
        <f>'Исходные данные'!J23</f>
        <v>0</v>
      </c>
      <c r="K11" s="89">
        <f>'Исходные данные'!K23</f>
        <v>0</v>
      </c>
      <c r="L11" s="89">
        <f>'Исходные данные'!L23</f>
        <v>0</v>
      </c>
      <c r="M11" s="89">
        <f>'Исходные данные'!M23</f>
        <v>0</v>
      </c>
      <c r="N11" s="89">
        <f>'Исходные данные'!N23</f>
        <v>0</v>
      </c>
      <c r="O11" s="99">
        <f t="shared" si="0"/>
        <v>0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13.9" customHeight="1" x14ac:dyDescent="0.2">
      <c r="A12" s="20" t="s">
        <v>118</v>
      </c>
      <c r="B12" s="21" t="s">
        <v>17</v>
      </c>
      <c r="C12" s="89">
        <f>C11*('Исходные данные'!$B$48+'Исходные данные'!$B$49)</f>
        <v>0</v>
      </c>
      <c r="D12" s="89">
        <f>D11*('Исходные данные'!$B$48+'Исходные данные'!$B$49)</f>
        <v>0</v>
      </c>
      <c r="E12" s="89">
        <f>E11*('Исходные данные'!$B$48+'Исходные данные'!$B$49)</f>
        <v>0</v>
      </c>
      <c r="F12" s="89">
        <f>F11*('Исходные данные'!$B$48+'Исходные данные'!$B$49)</f>
        <v>0</v>
      </c>
      <c r="G12" s="89">
        <f>G11*('Исходные данные'!$B$48+'Исходные данные'!$B$49)</f>
        <v>0</v>
      </c>
      <c r="H12" s="89">
        <f>H11*('Исходные данные'!$B$48+'Исходные данные'!$B$49)</f>
        <v>0</v>
      </c>
      <c r="I12" s="89">
        <f>I11*('Исходные данные'!$B$48+'Исходные данные'!$B$49)</f>
        <v>0</v>
      </c>
      <c r="J12" s="89">
        <f>J11*('Исходные данные'!$B$48+'Исходные данные'!$B$49)</f>
        <v>0</v>
      </c>
      <c r="K12" s="89">
        <f>K11*('Исходные данные'!$B$48+'Исходные данные'!$B$49)</f>
        <v>0</v>
      </c>
      <c r="L12" s="89">
        <f>L11*('Исходные данные'!$B$48+'Исходные данные'!$B$49)</f>
        <v>0</v>
      </c>
      <c r="M12" s="89">
        <f>M11*('Исходные данные'!$B$48+'Исходные данные'!$B$49)</f>
        <v>0</v>
      </c>
      <c r="N12" s="89">
        <f>N11*('Исходные данные'!$B$48+'Исходные данные'!$B$49)</f>
        <v>0</v>
      </c>
      <c r="O12" s="99">
        <f t="shared" si="0"/>
        <v>0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ht="13.9" customHeight="1" x14ac:dyDescent="0.2">
      <c r="A13" s="20" t="s">
        <v>119</v>
      </c>
      <c r="B13" s="21" t="s">
        <v>64</v>
      </c>
      <c r="C13" s="89">
        <f>'Исходные данные'!B24+'Исходные данные'!C24</f>
        <v>0</v>
      </c>
      <c r="D13" s="89">
        <f>'Исходные данные'!D24</f>
        <v>0</v>
      </c>
      <c r="E13" s="89">
        <f>'Исходные данные'!E24</f>
        <v>0</v>
      </c>
      <c r="F13" s="89">
        <f>'Исходные данные'!F24</f>
        <v>0</v>
      </c>
      <c r="G13" s="89">
        <f>'Исходные данные'!G24</f>
        <v>0</v>
      </c>
      <c r="H13" s="89">
        <f>'Исходные данные'!H24</f>
        <v>0</v>
      </c>
      <c r="I13" s="89">
        <f>'Исходные данные'!I24</f>
        <v>0</v>
      </c>
      <c r="J13" s="89">
        <f>'Исходные данные'!J24</f>
        <v>0</v>
      </c>
      <c r="K13" s="89">
        <f>'Исходные данные'!K24</f>
        <v>0</v>
      </c>
      <c r="L13" s="89">
        <f>'Исходные данные'!L24</f>
        <v>0</v>
      </c>
      <c r="M13" s="89">
        <f>'Исходные данные'!M24</f>
        <v>0</v>
      </c>
      <c r="N13" s="89">
        <f>'Исходные данные'!N24</f>
        <v>0</v>
      </c>
      <c r="O13" s="99">
        <f t="shared" si="0"/>
        <v>0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ht="13.9" customHeight="1" x14ac:dyDescent="0.2">
      <c r="A14" s="20" t="s">
        <v>120</v>
      </c>
      <c r="B14" s="21" t="s">
        <v>6</v>
      </c>
      <c r="C14" s="89">
        <f>C13-C13/(1+'Исходные данные'!$B$47)</f>
        <v>0</v>
      </c>
      <c r="D14" s="89">
        <f>D13-D13/(1+'Исходные данные'!$B$47)</f>
        <v>0</v>
      </c>
      <c r="E14" s="89">
        <f>E13-E13/(1+'Исходные данные'!$B$47)</f>
        <v>0</v>
      </c>
      <c r="F14" s="89">
        <f>F13-F13/(1+'Исходные данные'!$B$47)</f>
        <v>0</v>
      </c>
      <c r="G14" s="89">
        <f>G13-G13/(1+'Исходные данные'!$B$47)</f>
        <v>0</v>
      </c>
      <c r="H14" s="89">
        <f>H13-H13/(1+'Исходные данные'!$B$47)</f>
        <v>0</v>
      </c>
      <c r="I14" s="89">
        <f>I13-I13/(1+'Исходные данные'!$B$47)</f>
        <v>0</v>
      </c>
      <c r="J14" s="89">
        <f>J13-J13/(1+'Исходные данные'!$B$47)</f>
        <v>0</v>
      </c>
      <c r="K14" s="89">
        <f>K13-K13/(1+'Исходные данные'!$B$47)</f>
        <v>0</v>
      </c>
      <c r="L14" s="89">
        <f>L13-L13/(1+'Исходные данные'!$B$47)</f>
        <v>0</v>
      </c>
      <c r="M14" s="89">
        <f>M13-M13/(1+'Исходные данные'!$B$47)</f>
        <v>0</v>
      </c>
      <c r="N14" s="89">
        <f>N13-N13/(1+'Исходные данные'!$B$47)</f>
        <v>0</v>
      </c>
      <c r="O14" s="99">
        <f t="shared" si="0"/>
        <v>0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1" customFormat="1" ht="13.9" customHeight="1" x14ac:dyDescent="0.2">
      <c r="A15" s="16" t="s">
        <v>15</v>
      </c>
      <c r="B15" s="13" t="s">
        <v>37</v>
      </c>
      <c r="C15" s="100">
        <f>SUM(C16,C18,C20,C22,C24,C26,C27,C29,C31)</f>
        <v>0</v>
      </c>
      <c r="D15" s="100">
        <f t="shared" ref="D15:N15" si="3">SUM(D16,D18,D20,D22,D24,D26,D27,D29,D31)</f>
        <v>0</v>
      </c>
      <c r="E15" s="100">
        <f t="shared" si="3"/>
        <v>0</v>
      </c>
      <c r="F15" s="100">
        <f t="shared" si="3"/>
        <v>0</v>
      </c>
      <c r="G15" s="100">
        <f t="shared" si="3"/>
        <v>0</v>
      </c>
      <c r="H15" s="100">
        <f t="shared" si="3"/>
        <v>0</v>
      </c>
      <c r="I15" s="100">
        <f t="shared" si="3"/>
        <v>0</v>
      </c>
      <c r="J15" s="100">
        <f t="shared" si="3"/>
        <v>0</v>
      </c>
      <c r="K15" s="100">
        <f t="shared" si="3"/>
        <v>0</v>
      </c>
      <c r="L15" s="100">
        <f t="shared" si="3"/>
        <v>0</v>
      </c>
      <c r="M15" s="100">
        <f t="shared" si="3"/>
        <v>0</v>
      </c>
      <c r="N15" s="100">
        <f t="shared" si="3"/>
        <v>0</v>
      </c>
      <c r="O15" s="101">
        <f t="shared" si="0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s="1" customFormat="1" ht="13.9" customHeight="1" x14ac:dyDescent="0.2">
      <c r="A16" s="20" t="s">
        <v>23</v>
      </c>
      <c r="B16" s="21" t="s">
        <v>28</v>
      </c>
      <c r="C16" s="89">
        <f>'Исходные данные'!B28+'Исходные данные'!C28</f>
        <v>0</v>
      </c>
      <c r="D16" s="89">
        <f>'Исходные данные'!D28</f>
        <v>0</v>
      </c>
      <c r="E16" s="89">
        <f>'Исходные данные'!E28</f>
        <v>0</v>
      </c>
      <c r="F16" s="89">
        <f>'Исходные данные'!F28</f>
        <v>0</v>
      </c>
      <c r="G16" s="89">
        <f>'Исходные данные'!G28</f>
        <v>0</v>
      </c>
      <c r="H16" s="89">
        <f>'Исходные данные'!H28</f>
        <v>0</v>
      </c>
      <c r="I16" s="89">
        <f>'Исходные данные'!I28</f>
        <v>0</v>
      </c>
      <c r="J16" s="89">
        <f>'Исходные данные'!J28</f>
        <v>0</v>
      </c>
      <c r="K16" s="89">
        <f>'Исходные данные'!K28</f>
        <v>0</v>
      </c>
      <c r="L16" s="89">
        <f>'Исходные данные'!L28</f>
        <v>0</v>
      </c>
      <c r="M16" s="89">
        <f>'Исходные данные'!M28</f>
        <v>0</v>
      </c>
      <c r="N16" s="89">
        <f>'Исходные данные'!N28</f>
        <v>0</v>
      </c>
      <c r="O16" s="99">
        <f t="shared" si="0"/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s="1" customFormat="1" ht="13.9" customHeight="1" x14ac:dyDescent="0.2">
      <c r="A17" s="20" t="s">
        <v>24</v>
      </c>
      <c r="B17" s="21" t="s">
        <v>14</v>
      </c>
      <c r="C17" s="89">
        <f>C16-C16/(1+'Исходные данные'!$B$47)</f>
        <v>0</v>
      </c>
      <c r="D17" s="89">
        <f>D16-D16/(1+'Исходные данные'!$B$47)</f>
        <v>0</v>
      </c>
      <c r="E17" s="89">
        <f>E16-E16/(1+'Исходные данные'!$B$47)</f>
        <v>0</v>
      </c>
      <c r="F17" s="89">
        <f>F16-F16/(1+'Исходные данные'!$B$47)</f>
        <v>0</v>
      </c>
      <c r="G17" s="89">
        <f>G16-G16/(1+'Исходные данные'!$B$47)</f>
        <v>0</v>
      </c>
      <c r="H17" s="89">
        <f>H16-H16/(1+'Исходные данные'!$B$47)</f>
        <v>0</v>
      </c>
      <c r="I17" s="89">
        <f>I16-I16/(1+'Исходные данные'!$B$47)</f>
        <v>0</v>
      </c>
      <c r="J17" s="89">
        <f>J16-J16/(1+'Исходные данные'!$B$47)</f>
        <v>0</v>
      </c>
      <c r="K17" s="89">
        <f>K16-K16/(1+'Исходные данные'!$B$47)</f>
        <v>0</v>
      </c>
      <c r="L17" s="89">
        <f>L16-L16/(1+'Исходные данные'!$B$47)</f>
        <v>0</v>
      </c>
      <c r="M17" s="89">
        <f>M16-M16/(1+'Исходные данные'!$B$47)</f>
        <v>0</v>
      </c>
      <c r="N17" s="89">
        <f>N16-N16/(1+'Исходные данные'!$B$47)</f>
        <v>0</v>
      </c>
      <c r="O17" s="99">
        <f t="shared" si="0"/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ht="13.9" customHeight="1" x14ac:dyDescent="0.2">
      <c r="A18" s="20" t="s">
        <v>25</v>
      </c>
      <c r="B18" s="21" t="s">
        <v>102</v>
      </c>
      <c r="C18" s="89">
        <f>'Исходные данные'!B29+'Исходные данные'!C29</f>
        <v>0</v>
      </c>
      <c r="D18" s="89">
        <f>'Исходные данные'!D29</f>
        <v>0</v>
      </c>
      <c r="E18" s="89">
        <f>'Исходные данные'!E29</f>
        <v>0</v>
      </c>
      <c r="F18" s="89">
        <f>'Исходные данные'!F29</f>
        <v>0</v>
      </c>
      <c r="G18" s="89">
        <f>'Исходные данные'!G29</f>
        <v>0</v>
      </c>
      <c r="H18" s="89">
        <f>'Исходные данные'!H29</f>
        <v>0</v>
      </c>
      <c r="I18" s="89">
        <f>'Исходные данные'!I29</f>
        <v>0</v>
      </c>
      <c r="J18" s="89">
        <f>'Исходные данные'!J29</f>
        <v>0</v>
      </c>
      <c r="K18" s="89">
        <f>'Исходные данные'!K29</f>
        <v>0</v>
      </c>
      <c r="L18" s="89">
        <f>'Исходные данные'!L29</f>
        <v>0</v>
      </c>
      <c r="M18" s="89">
        <f>'Исходные данные'!M29</f>
        <v>0</v>
      </c>
      <c r="N18" s="89">
        <f>'Исходные данные'!N29</f>
        <v>0</v>
      </c>
      <c r="O18" s="99">
        <f t="shared" si="0"/>
        <v>0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ht="13.9" customHeight="1" x14ac:dyDescent="0.2">
      <c r="A19" s="20" t="s">
        <v>27</v>
      </c>
      <c r="B19" s="21" t="s">
        <v>14</v>
      </c>
      <c r="C19" s="89">
        <f>C18-C18/(1+'Исходные данные'!$B$47)</f>
        <v>0</v>
      </c>
      <c r="D19" s="89">
        <f>D18-D18/(1+'Исходные данные'!$B$47)</f>
        <v>0</v>
      </c>
      <c r="E19" s="89">
        <f>E18-E18/(1+'Исходные данные'!$B$47)</f>
        <v>0</v>
      </c>
      <c r="F19" s="89">
        <f>F18-F18/(1+'Исходные данные'!$B$47)</f>
        <v>0</v>
      </c>
      <c r="G19" s="89">
        <f>G18-G18/(1+'Исходные данные'!$B$47)</f>
        <v>0</v>
      </c>
      <c r="H19" s="89">
        <f>H18-H18/(1+'Исходные данные'!$B$47)</f>
        <v>0</v>
      </c>
      <c r="I19" s="89">
        <f>I18-I18/(1+'Исходные данные'!$B$47)</f>
        <v>0</v>
      </c>
      <c r="J19" s="89">
        <f>J18-J18/(1+'Исходные данные'!$B$47)</f>
        <v>0</v>
      </c>
      <c r="K19" s="89">
        <f>K18-K18/(1+'Исходные данные'!$B$47)</f>
        <v>0</v>
      </c>
      <c r="L19" s="89">
        <f>L18-L18/(1+'Исходные данные'!$B$47)</f>
        <v>0</v>
      </c>
      <c r="M19" s="89">
        <f>M18-M18/(1+'Исходные данные'!$B$47)</f>
        <v>0</v>
      </c>
      <c r="N19" s="89">
        <f>N18-N18/(1+'Исходные данные'!$B$47)</f>
        <v>0</v>
      </c>
      <c r="O19" s="99">
        <f t="shared" si="0"/>
        <v>0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ht="13.9" customHeight="1" x14ac:dyDescent="0.2">
      <c r="A20" s="20" t="s">
        <v>63</v>
      </c>
      <c r="B20" s="21" t="s">
        <v>3</v>
      </c>
      <c r="C20" s="89">
        <f>'Исходные данные'!B30+'Исходные данные'!C30</f>
        <v>0</v>
      </c>
      <c r="D20" s="89">
        <f>'Исходные данные'!D30</f>
        <v>0</v>
      </c>
      <c r="E20" s="89">
        <f>'Исходные данные'!E30</f>
        <v>0</v>
      </c>
      <c r="F20" s="89">
        <f>'Исходные данные'!F30</f>
        <v>0</v>
      </c>
      <c r="G20" s="89">
        <f>'Исходные данные'!G30</f>
        <v>0</v>
      </c>
      <c r="H20" s="89">
        <f>'Исходные данные'!H30</f>
        <v>0</v>
      </c>
      <c r="I20" s="89">
        <f>'Исходные данные'!I30</f>
        <v>0</v>
      </c>
      <c r="J20" s="89">
        <f>'Исходные данные'!J30</f>
        <v>0</v>
      </c>
      <c r="K20" s="89">
        <f>'Исходные данные'!K30</f>
        <v>0</v>
      </c>
      <c r="L20" s="89">
        <f>'Исходные данные'!L30</f>
        <v>0</v>
      </c>
      <c r="M20" s="89">
        <f>'Исходные данные'!M30</f>
        <v>0</v>
      </c>
      <c r="N20" s="89">
        <f>'Исходные данные'!N30</f>
        <v>0</v>
      </c>
      <c r="O20" s="99">
        <f t="shared" si="0"/>
        <v>0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ht="13.9" customHeight="1" x14ac:dyDescent="0.2">
      <c r="A21" s="20" t="s">
        <v>80</v>
      </c>
      <c r="B21" s="21" t="s">
        <v>14</v>
      </c>
      <c r="C21" s="89">
        <f>C20-C20/(1+'Исходные данные'!$B$47)</f>
        <v>0</v>
      </c>
      <c r="D21" s="89">
        <f>D20-D20/(1+'Исходные данные'!$B$47)</f>
        <v>0</v>
      </c>
      <c r="E21" s="89">
        <f>E20-E20/(1+'Исходные данные'!$B$47)</f>
        <v>0</v>
      </c>
      <c r="F21" s="89">
        <f>F20-F20/(1+'Исходные данные'!$B$47)</f>
        <v>0</v>
      </c>
      <c r="G21" s="89">
        <f>G20-G20/(1+'Исходные данные'!$B$47)</f>
        <v>0</v>
      </c>
      <c r="H21" s="89">
        <f>H20-H20/(1+'Исходные данные'!$B$47)</f>
        <v>0</v>
      </c>
      <c r="I21" s="89">
        <f>I20-I20/(1+'Исходные данные'!$B$47)</f>
        <v>0</v>
      </c>
      <c r="J21" s="89">
        <f>J20-J20/(1+'Исходные данные'!$B$47)</f>
        <v>0</v>
      </c>
      <c r="K21" s="89">
        <f>K20-K20/(1+'Исходные данные'!$B$47)</f>
        <v>0</v>
      </c>
      <c r="L21" s="89">
        <f>L20-L20/(1+'Исходные данные'!$B$47)</f>
        <v>0</v>
      </c>
      <c r="M21" s="89">
        <f>M20-M20/(1+'Исходные данные'!$B$47)</f>
        <v>0</v>
      </c>
      <c r="N21" s="89">
        <f>N20-N20/(1+'Исходные данные'!$B$47)</f>
        <v>0</v>
      </c>
      <c r="O21" s="99">
        <f t="shared" si="0"/>
        <v>0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ht="13.9" customHeight="1" x14ac:dyDescent="0.2">
      <c r="A22" s="20" t="s">
        <v>121</v>
      </c>
      <c r="B22" s="21" t="s">
        <v>1</v>
      </c>
      <c r="C22" s="89">
        <f>'Исходные данные'!B31+'Исходные данные'!C31</f>
        <v>0</v>
      </c>
      <c r="D22" s="89">
        <f>'Исходные данные'!D31</f>
        <v>0</v>
      </c>
      <c r="E22" s="89">
        <f>'Исходные данные'!E31</f>
        <v>0</v>
      </c>
      <c r="F22" s="89">
        <f>'Исходные данные'!F31</f>
        <v>0</v>
      </c>
      <c r="G22" s="89">
        <f>'Исходные данные'!G31</f>
        <v>0</v>
      </c>
      <c r="H22" s="89">
        <f>'Исходные данные'!H31</f>
        <v>0</v>
      </c>
      <c r="I22" s="89">
        <f>'Исходные данные'!I31</f>
        <v>0</v>
      </c>
      <c r="J22" s="89">
        <f>'Исходные данные'!J31</f>
        <v>0</v>
      </c>
      <c r="K22" s="89">
        <f>'Исходные данные'!K31</f>
        <v>0</v>
      </c>
      <c r="L22" s="89">
        <f>'Исходные данные'!L31</f>
        <v>0</v>
      </c>
      <c r="M22" s="89">
        <f>'Исходные данные'!M31</f>
        <v>0</v>
      </c>
      <c r="N22" s="89">
        <f>'Исходные данные'!N31</f>
        <v>0</v>
      </c>
      <c r="O22" s="99">
        <f t="shared" si="0"/>
        <v>0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ht="13.9" customHeight="1" x14ac:dyDescent="0.2">
      <c r="A23" s="20" t="s">
        <v>122</v>
      </c>
      <c r="B23" s="21" t="s">
        <v>14</v>
      </c>
      <c r="C23" s="89">
        <f>C22-C22/(1+'Исходные данные'!$B$47)</f>
        <v>0</v>
      </c>
      <c r="D23" s="89">
        <f>D22-D22/(1+'Исходные данные'!$B$47)</f>
        <v>0</v>
      </c>
      <c r="E23" s="89">
        <f>E22-E22/(1+'Исходные данные'!$B$47)</f>
        <v>0</v>
      </c>
      <c r="F23" s="89">
        <f>F22-F22/(1+'Исходные данные'!$B$47)</f>
        <v>0</v>
      </c>
      <c r="G23" s="89">
        <f>G22-G22/(1+'Исходные данные'!$B$47)</f>
        <v>0</v>
      </c>
      <c r="H23" s="89">
        <f>H22-H22/(1+'Исходные данные'!$B$47)</f>
        <v>0</v>
      </c>
      <c r="I23" s="89">
        <f>I22-I22/(1+'Исходные данные'!$B$47)</f>
        <v>0</v>
      </c>
      <c r="J23" s="89">
        <f>J22-J22/(1+'Исходные данные'!$B$47)</f>
        <v>0</v>
      </c>
      <c r="K23" s="89">
        <f>K22-K22/(1+'Исходные данные'!$B$47)</f>
        <v>0</v>
      </c>
      <c r="L23" s="89">
        <f>L22-L22/(1+'Исходные данные'!$B$47)</f>
        <v>0</v>
      </c>
      <c r="M23" s="89">
        <f>M22-M22/(1+'Исходные данные'!$B$47)</f>
        <v>0</v>
      </c>
      <c r="N23" s="89">
        <f>N22-N22/(1+'Исходные данные'!$B$47)</f>
        <v>0</v>
      </c>
      <c r="O23" s="99">
        <f t="shared" si="0"/>
        <v>0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ht="13.9" customHeight="1" x14ac:dyDescent="0.2">
      <c r="A24" s="20" t="s">
        <v>123</v>
      </c>
      <c r="B24" s="21" t="s">
        <v>2</v>
      </c>
      <c r="C24" s="89">
        <f>'Исходные данные'!B32+'Исходные данные'!C32</f>
        <v>0</v>
      </c>
      <c r="D24" s="89">
        <f>'Исходные данные'!D32</f>
        <v>0</v>
      </c>
      <c r="E24" s="89">
        <f>'Исходные данные'!E32</f>
        <v>0</v>
      </c>
      <c r="F24" s="89">
        <f>'Исходные данные'!F32</f>
        <v>0</v>
      </c>
      <c r="G24" s="89">
        <f>'Исходные данные'!G32</f>
        <v>0</v>
      </c>
      <c r="H24" s="89">
        <f>'Исходные данные'!H32</f>
        <v>0</v>
      </c>
      <c r="I24" s="89">
        <f>'Исходные данные'!I32</f>
        <v>0</v>
      </c>
      <c r="J24" s="89">
        <f>'Исходные данные'!J32</f>
        <v>0</v>
      </c>
      <c r="K24" s="89">
        <f>'Исходные данные'!K32</f>
        <v>0</v>
      </c>
      <c r="L24" s="89">
        <f>'Исходные данные'!L32</f>
        <v>0</v>
      </c>
      <c r="M24" s="89">
        <f>'Исходные данные'!M32</f>
        <v>0</v>
      </c>
      <c r="N24" s="89">
        <f>'Исходные данные'!N32</f>
        <v>0</v>
      </c>
      <c r="O24" s="99">
        <f t="shared" si="0"/>
        <v>0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ht="13.9" customHeight="1" x14ac:dyDescent="0.2">
      <c r="A25" s="20" t="s">
        <v>124</v>
      </c>
      <c r="B25" s="21" t="s">
        <v>14</v>
      </c>
      <c r="C25" s="89">
        <f>C24-C24/(1+'Исходные данные'!$B$47)</f>
        <v>0</v>
      </c>
      <c r="D25" s="89">
        <f>D24-D24/(1+'Исходные данные'!$B$47)</f>
        <v>0</v>
      </c>
      <c r="E25" s="89">
        <f>E24-E24/(1+'Исходные данные'!$B$47)</f>
        <v>0</v>
      </c>
      <c r="F25" s="89">
        <f>F24-F24/(1+'Исходные данные'!$B$47)</f>
        <v>0</v>
      </c>
      <c r="G25" s="89">
        <f>G24-G24/(1+'Исходные данные'!$B$47)</f>
        <v>0</v>
      </c>
      <c r="H25" s="89">
        <f>H24-H24/(1+'Исходные данные'!$B$47)</f>
        <v>0</v>
      </c>
      <c r="I25" s="89">
        <f>I24-I24/(1+'Исходные данные'!$B$47)</f>
        <v>0</v>
      </c>
      <c r="J25" s="89">
        <f>J24-J24/(1+'Исходные данные'!$B$47)</f>
        <v>0</v>
      </c>
      <c r="K25" s="89">
        <f>K24-K24/(1+'Исходные данные'!$B$47)</f>
        <v>0</v>
      </c>
      <c r="L25" s="89">
        <f>L24-L24/(1+'Исходные данные'!$B$47)</f>
        <v>0</v>
      </c>
      <c r="M25" s="89">
        <f>M24-M24/(1+'Исходные данные'!$B$47)</f>
        <v>0</v>
      </c>
      <c r="N25" s="89">
        <f>N24-N24/(1+'Исходные данные'!$B$47)</f>
        <v>0</v>
      </c>
      <c r="O25" s="99">
        <f t="shared" si="0"/>
        <v>0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ht="13.9" customHeight="1" x14ac:dyDescent="0.2">
      <c r="A26" s="20" t="s">
        <v>125</v>
      </c>
      <c r="B26" s="21" t="s">
        <v>54</v>
      </c>
      <c r="C26" s="89">
        <f>'Исходные данные'!B33+'Исходные данные'!C33</f>
        <v>0</v>
      </c>
      <c r="D26" s="89">
        <f>'Исходные данные'!D33</f>
        <v>0</v>
      </c>
      <c r="E26" s="89">
        <f>'Исходные данные'!E33</f>
        <v>0</v>
      </c>
      <c r="F26" s="89">
        <f>'Исходные данные'!F33</f>
        <v>0</v>
      </c>
      <c r="G26" s="89">
        <f>'Исходные данные'!G33</f>
        <v>0</v>
      </c>
      <c r="H26" s="89">
        <f>'Исходные данные'!H33</f>
        <v>0</v>
      </c>
      <c r="I26" s="89">
        <f>'Исходные данные'!I33</f>
        <v>0</v>
      </c>
      <c r="J26" s="89">
        <f>'Исходные данные'!J33</f>
        <v>0</v>
      </c>
      <c r="K26" s="89">
        <f>'Исходные данные'!K33</f>
        <v>0</v>
      </c>
      <c r="L26" s="89">
        <f>'Исходные данные'!L33</f>
        <v>0</v>
      </c>
      <c r="M26" s="89">
        <f>'Исходные данные'!M33</f>
        <v>0</v>
      </c>
      <c r="N26" s="89">
        <f>'Исходные данные'!N33</f>
        <v>0</v>
      </c>
      <c r="O26" s="99">
        <f t="shared" si="0"/>
        <v>0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ht="13.9" customHeight="1" x14ac:dyDescent="0.2">
      <c r="A27" s="20" t="s">
        <v>126</v>
      </c>
      <c r="B27" s="21" t="s">
        <v>4</v>
      </c>
      <c r="C27" s="89">
        <f>'Исходные данные'!B34+'Исходные данные'!C34</f>
        <v>0</v>
      </c>
      <c r="D27" s="89">
        <f>'Исходные данные'!D34</f>
        <v>0</v>
      </c>
      <c r="E27" s="89">
        <f>'Исходные данные'!E34</f>
        <v>0</v>
      </c>
      <c r="F27" s="89">
        <f>'Исходные данные'!F34</f>
        <v>0</v>
      </c>
      <c r="G27" s="89">
        <f>'Исходные данные'!G34</f>
        <v>0</v>
      </c>
      <c r="H27" s="89">
        <f>'Исходные данные'!H34</f>
        <v>0</v>
      </c>
      <c r="I27" s="89">
        <f>'Исходные данные'!I34</f>
        <v>0</v>
      </c>
      <c r="J27" s="89">
        <f>'Исходные данные'!J34</f>
        <v>0</v>
      </c>
      <c r="K27" s="89">
        <f>'Исходные данные'!K34</f>
        <v>0</v>
      </c>
      <c r="L27" s="89">
        <f>'Исходные данные'!L34</f>
        <v>0</v>
      </c>
      <c r="M27" s="89">
        <f>'Исходные данные'!M34</f>
        <v>0</v>
      </c>
      <c r="N27" s="89">
        <f>'Исходные данные'!N34</f>
        <v>0</v>
      </c>
      <c r="O27" s="99">
        <f t="shared" si="0"/>
        <v>0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ht="13.9" customHeight="1" x14ac:dyDescent="0.2">
      <c r="A28" s="20" t="s">
        <v>127</v>
      </c>
      <c r="B28" s="21" t="s">
        <v>14</v>
      </c>
      <c r="C28" s="89">
        <f>C27-C27/(1+'Исходные данные'!$B$47)</f>
        <v>0</v>
      </c>
      <c r="D28" s="89">
        <f>D27-D27/(1+'Исходные данные'!$B$47)</f>
        <v>0</v>
      </c>
      <c r="E28" s="89">
        <f>E27-E27/(1+'Исходные данные'!$B$47)</f>
        <v>0</v>
      </c>
      <c r="F28" s="89">
        <f>F27-F27/(1+'Исходные данные'!$B$47)</f>
        <v>0</v>
      </c>
      <c r="G28" s="89">
        <f>G27-G27/(1+'Исходные данные'!$B$47)</f>
        <v>0</v>
      </c>
      <c r="H28" s="89">
        <f>H27-H27/(1+'Исходные данные'!$B$47)</f>
        <v>0</v>
      </c>
      <c r="I28" s="89">
        <f>I27-I27/(1+'Исходные данные'!$B$47)</f>
        <v>0</v>
      </c>
      <c r="J28" s="89">
        <f>J27-J27/(1+'Исходные данные'!$B$47)</f>
        <v>0</v>
      </c>
      <c r="K28" s="89">
        <f>K27-K27/(1+'Исходные данные'!$B$47)</f>
        <v>0</v>
      </c>
      <c r="L28" s="89">
        <f>L27-L27/(1+'Исходные данные'!$B$47)</f>
        <v>0</v>
      </c>
      <c r="M28" s="89">
        <f>M27-M27/(1+'Исходные данные'!$B$47)</f>
        <v>0</v>
      </c>
      <c r="N28" s="89">
        <f>N27-N27/(1+'Исходные данные'!$B$47)</f>
        <v>0</v>
      </c>
      <c r="O28" s="99">
        <f t="shared" si="0"/>
        <v>0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ht="13.9" customHeight="1" x14ac:dyDescent="0.2">
      <c r="A29" s="20" t="s">
        <v>128</v>
      </c>
      <c r="B29" s="21" t="s">
        <v>103</v>
      </c>
      <c r="C29" s="89">
        <f>'Исходные данные'!B36+'Исходные данные'!C36+'Исходные данные'!B43+'Исходные данные'!C43</f>
        <v>0</v>
      </c>
      <c r="D29" s="89">
        <f>'Исходные данные'!D36+'Исходные данные'!D43</f>
        <v>0</v>
      </c>
      <c r="E29" s="89">
        <f>'Исходные данные'!E36+'Исходные данные'!E43</f>
        <v>0</v>
      </c>
      <c r="F29" s="89">
        <f>'Исходные данные'!F36+'Исходные данные'!F43</f>
        <v>0</v>
      </c>
      <c r="G29" s="89">
        <f>'Исходные данные'!G36+'Исходные данные'!G43</f>
        <v>0</v>
      </c>
      <c r="H29" s="89">
        <f>'Исходные данные'!H36+'Исходные данные'!H43</f>
        <v>0</v>
      </c>
      <c r="I29" s="89">
        <f>'Исходные данные'!I36+'Исходные данные'!I43</f>
        <v>0</v>
      </c>
      <c r="J29" s="89">
        <f>'Исходные данные'!J36+'Исходные данные'!J43</f>
        <v>0</v>
      </c>
      <c r="K29" s="89">
        <f>'Исходные данные'!K36+'Исходные данные'!K43</f>
        <v>0</v>
      </c>
      <c r="L29" s="89">
        <f>'Исходные данные'!L36+'Исходные данные'!L43</f>
        <v>0</v>
      </c>
      <c r="M29" s="89">
        <f>'Исходные данные'!M36+'Исходные данные'!M43</f>
        <v>0</v>
      </c>
      <c r="N29" s="89">
        <f>'Исходные данные'!N36+'Исходные данные'!N43</f>
        <v>0</v>
      </c>
      <c r="O29" s="99">
        <f t="shared" si="0"/>
        <v>0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ht="13.9" customHeight="1" x14ac:dyDescent="0.2">
      <c r="A30" s="20" t="s">
        <v>129</v>
      </c>
      <c r="B30" s="21" t="s">
        <v>14</v>
      </c>
      <c r="C30" s="89">
        <f>C29-C29/(1+'Исходные данные'!$B$47)</f>
        <v>0</v>
      </c>
      <c r="D30" s="89">
        <f>D29-D29/(1+'Исходные данные'!$B$47)</f>
        <v>0</v>
      </c>
      <c r="E30" s="89">
        <f>E29-E29/(1+'Исходные данные'!$B$47)</f>
        <v>0</v>
      </c>
      <c r="F30" s="89">
        <f>F29-F29/(1+'Исходные данные'!$B$47)</f>
        <v>0</v>
      </c>
      <c r="G30" s="89">
        <f>G29-G29/(1+'Исходные данные'!$B$47)</f>
        <v>0</v>
      </c>
      <c r="H30" s="89">
        <f>H29-H29/(1+'Исходные данные'!$B$47)</f>
        <v>0</v>
      </c>
      <c r="I30" s="89">
        <f>I29-I29/(1+'Исходные данные'!$B$47)</f>
        <v>0</v>
      </c>
      <c r="J30" s="89">
        <f>J29-J29/(1+'Исходные данные'!$B$47)</f>
        <v>0</v>
      </c>
      <c r="K30" s="89">
        <f>K29-K29/(1+'Исходные данные'!$B$47)</f>
        <v>0</v>
      </c>
      <c r="L30" s="89">
        <f>L29-L29/(1+'Исходные данные'!$B$47)</f>
        <v>0</v>
      </c>
      <c r="M30" s="89">
        <f>M29-M29/(1+'Исходные данные'!$B$47)</f>
        <v>0</v>
      </c>
      <c r="N30" s="89">
        <f>N29-N29/(1+'Исходные данные'!$B$47)</f>
        <v>0</v>
      </c>
      <c r="O30" s="99">
        <f t="shared" si="0"/>
        <v>0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ht="13.9" customHeight="1" x14ac:dyDescent="0.2">
      <c r="A31" s="20" t="s">
        <v>130</v>
      </c>
      <c r="B31" s="21" t="s">
        <v>39</v>
      </c>
      <c r="C31" s="89">
        <f>'Исходные данные'!B35+'Исходные данные'!C35</f>
        <v>0</v>
      </c>
      <c r="D31" s="89">
        <f>'Исходные данные'!D35</f>
        <v>0</v>
      </c>
      <c r="E31" s="89">
        <f>'Исходные данные'!E35</f>
        <v>0</v>
      </c>
      <c r="F31" s="89">
        <f>'Исходные данные'!F35</f>
        <v>0</v>
      </c>
      <c r="G31" s="89">
        <f>'Исходные данные'!G35</f>
        <v>0</v>
      </c>
      <c r="H31" s="89">
        <f>'Исходные данные'!H35</f>
        <v>0</v>
      </c>
      <c r="I31" s="89">
        <f>'Исходные данные'!I35</f>
        <v>0</v>
      </c>
      <c r="J31" s="89">
        <f>'Исходные данные'!J35</f>
        <v>0</v>
      </c>
      <c r="K31" s="89">
        <f>'Исходные данные'!K35</f>
        <v>0</v>
      </c>
      <c r="L31" s="89">
        <f>'Исходные данные'!L35</f>
        <v>0</v>
      </c>
      <c r="M31" s="89">
        <f>'Исходные данные'!M35</f>
        <v>0</v>
      </c>
      <c r="N31" s="89">
        <f>'Исходные данные'!N35</f>
        <v>0</v>
      </c>
      <c r="O31" s="99">
        <f t="shared" si="0"/>
        <v>0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ht="13.9" customHeight="1" x14ac:dyDescent="0.2">
      <c r="A32" s="20" t="s">
        <v>131</v>
      </c>
      <c r="B32" s="21" t="s">
        <v>29</v>
      </c>
      <c r="C32" s="89">
        <f t="shared" ref="C32:N32" si="4">SUM(C17,C19,C21,C23,C25,C28,C30)</f>
        <v>0</v>
      </c>
      <c r="D32" s="89">
        <f t="shared" si="4"/>
        <v>0</v>
      </c>
      <c r="E32" s="89">
        <f t="shared" si="4"/>
        <v>0</v>
      </c>
      <c r="F32" s="89">
        <f t="shared" si="4"/>
        <v>0</v>
      </c>
      <c r="G32" s="89">
        <f t="shared" si="4"/>
        <v>0</v>
      </c>
      <c r="H32" s="89">
        <f t="shared" si="4"/>
        <v>0</v>
      </c>
      <c r="I32" s="89">
        <f t="shared" si="4"/>
        <v>0</v>
      </c>
      <c r="J32" s="89">
        <f t="shared" si="4"/>
        <v>0</v>
      </c>
      <c r="K32" s="89">
        <f t="shared" si="4"/>
        <v>0</v>
      </c>
      <c r="L32" s="89">
        <f t="shared" si="4"/>
        <v>0</v>
      </c>
      <c r="M32" s="89">
        <f t="shared" si="4"/>
        <v>0</v>
      </c>
      <c r="N32" s="89">
        <f t="shared" si="4"/>
        <v>0</v>
      </c>
      <c r="O32" s="99">
        <f t="shared" si="0"/>
        <v>0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1" customFormat="1" ht="13.9" customHeight="1" x14ac:dyDescent="0.2">
      <c r="A33" s="16" t="s">
        <v>132</v>
      </c>
      <c r="B33" s="13" t="s">
        <v>133</v>
      </c>
      <c r="C33" s="100">
        <f t="shared" ref="C33:N33" si="5">C8+C15-C10-C14-C32</f>
        <v>0</v>
      </c>
      <c r="D33" s="100">
        <f t="shared" si="5"/>
        <v>0</v>
      </c>
      <c r="E33" s="100">
        <f t="shared" si="5"/>
        <v>0</v>
      </c>
      <c r="F33" s="100">
        <f t="shared" si="5"/>
        <v>0</v>
      </c>
      <c r="G33" s="100">
        <f t="shared" si="5"/>
        <v>0</v>
      </c>
      <c r="H33" s="100">
        <f t="shared" si="5"/>
        <v>0</v>
      </c>
      <c r="I33" s="100">
        <f t="shared" si="5"/>
        <v>0</v>
      </c>
      <c r="J33" s="100">
        <f t="shared" si="5"/>
        <v>0</v>
      </c>
      <c r="K33" s="100">
        <f t="shared" si="5"/>
        <v>0</v>
      </c>
      <c r="L33" s="100">
        <f t="shared" si="5"/>
        <v>0</v>
      </c>
      <c r="M33" s="100">
        <f t="shared" si="5"/>
        <v>0</v>
      </c>
      <c r="N33" s="100">
        <f t="shared" si="5"/>
        <v>0</v>
      </c>
      <c r="O33" s="101">
        <f t="shared" si="0"/>
        <v>0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s="3" customFormat="1" ht="13.9" customHeight="1" x14ac:dyDescent="0.2">
      <c r="A34" s="127" t="s">
        <v>16</v>
      </c>
      <c r="B34" s="128" t="s">
        <v>137</v>
      </c>
      <c r="C34" s="129">
        <f>'Исходные данные'!B42+'Исходные данные'!C42</f>
        <v>0</v>
      </c>
      <c r="D34" s="129">
        <f>'Исходные данные'!D42</f>
        <v>0</v>
      </c>
      <c r="E34" s="129">
        <f>'Исходные данные'!E42</f>
        <v>0</v>
      </c>
      <c r="F34" s="129">
        <f>'Исходные данные'!F42</f>
        <v>0</v>
      </c>
      <c r="G34" s="129">
        <f>'Исходные данные'!G42</f>
        <v>0</v>
      </c>
      <c r="H34" s="129">
        <f>'Исходные данные'!H42</f>
        <v>0</v>
      </c>
      <c r="I34" s="129">
        <f>'Исходные данные'!I42</f>
        <v>0</v>
      </c>
      <c r="J34" s="129">
        <f>'Исходные данные'!J42</f>
        <v>0</v>
      </c>
      <c r="K34" s="129">
        <f>'Исходные данные'!K42</f>
        <v>0</v>
      </c>
      <c r="L34" s="129">
        <f>'Исходные данные'!L42</f>
        <v>0</v>
      </c>
      <c r="M34" s="129">
        <f>'Исходные данные'!M42</f>
        <v>0</v>
      </c>
      <c r="N34" s="129">
        <f>'Исходные данные'!N42</f>
        <v>0</v>
      </c>
      <c r="O34" s="130">
        <f>SUM(C34:N34)</f>
        <v>0</v>
      </c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</row>
    <row r="35" spans="1:31" ht="13.9" customHeight="1" x14ac:dyDescent="0.2">
      <c r="A35" s="20" t="s">
        <v>18</v>
      </c>
      <c r="B35" s="21" t="s">
        <v>147</v>
      </c>
      <c r="C35" s="89">
        <f>C7-C33-C34</f>
        <v>0</v>
      </c>
      <c r="D35" s="89">
        <f t="shared" ref="D35:N35" si="6">D7-D33-D34</f>
        <v>0</v>
      </c>
      <c r="E35" s="89">
        <f t="shared" si="6"/>
        <v>0</v>
      </c>
      <c r="F35" s="89">
        <f t="shared" si="6"/>
        <v>0</v>
      </c>
      <c r="G35" s="89">
        <f t="shared" si="6"/>
        <v>0</v>
      </c>
      <c r="H35" s="89">
        <f t="shared" si="6"/>
        <v>0</v>
      </c>
      <c r="I35" s="89">
        <f t="shared" si="6"/>
        <v>0</v>
      </c>
      <c r="J35" s="89">
        <f t="shared" si="6"/>
        <v>0</v>
      </c>
      <c r="K35" s="89">
        <f t="shared" si="6"/>
        <v>0</v>
      </c>
      <c r="L35" s="89">
        <f t="shared" si="6"/>
        <v>0</v>
      </c>
      <c r="M35" s="89">
        <f t="shared" si="6"/>
        <v>0</v>
      </c>
      <c r="N35" s="89">
        <f t="shared" si="6"/>
        <v>0</v>
      </c>
      <c r="O35" s="99">
        <f t="shared" si="0"/>
        <v>0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ht="13.9" customHeight="1" x14ac:dyDescent="0.2">
      <c r="A36" s="20" t="s">
        <v>138</v>
      </c>
      <c r="B36" s="21" t="s">
        <v>30</v>
      </c>
      <c r="C36" s="89">
        <f>C35</f>
        <v>0</v>
      </c>
      <c r="D36" s="89">
        <f t="shared" ref="D36:N36" si="7">C36+D35</f>
        <v>0</v>
      </c>
      <c r="E36" s="89">
        <f t="shared" si="7"/>
        <v>0</v>
      </c>
      <c r="F36" s="89">
        <f t="shared" si="7"/>
        <v>0</v>
      </c>
      <c r="G36" s="89">
        <f t="shared" si="7"/>
        <v>0</v>
      </c>
      <c r="H36" s="89">
        <f t="shared" si="7"/>
        <v>0</v>
      </c>
      <c r="I36" s="89">
        <f t="shared" si="7"/>
        <v>0</v>
      </c>
      <c r="J36" s="89">
        <f t="shared" si="7"/>
        <v>0</v>
      </c>
      <c r="K36" s="89">
        <f t="shared" si="7"/>
        <v>0</v>
      </c>
      <c r="L36" s="89">
        <f t="shared" si="7"/>
        <v>0</v>
      </c>
      <c r="M36" s="89">
        <f t="shared" si="7"/>
        <v>0</v>
      </c>
      <c r="N36" s="89">
        <f t="shared" si="7"/>
        <v>0</v>
      </c>
      <c r="O36" s="9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ht="13.9" customHeight="1" x14ac:dyDescent="0.2">
      <c r="A37" s="20" t="s">
        <v>31</v>
      </c>
      <c r="B37" s="21" t="s">
        <v>134</v>
      </c>
      <c r="C37" s="89">
        <f>C6-C10-C14-C32</f>
        <v>0</v>
      </c>
      <c r="D37" s="89">
        <f>D6-D10-D14-D32</f>
        <v>0</v>
      </c>
      <c r="E37" s="89">
        <f>E6-E10-E14-E32</f>
        <v>0</v>
      </c>
      <c r="F37" s="89">
        <f t="shared" ref="F37:N37" si="8">F6-F10-F14-F32</f>
        <v>0</v>
      </c>
      <c r="G37" s="89">
        <f t="shared" si="8"/>
        <v>0</v>
      </c>
      <c r="H37" s="89">
        <f t="shared" si="8"/>
        <v>0</v>
      </c>
      <c r="I37" s="89">
        <f t="shared" si="8"/>
        <v>0</v>
      </c>
      <c r="J37" s="89">
        <f t="shared" si="8"/>
        <v>0</v>
      </c>
      <c r="K37" s="89">
        <f t="shared" si="8"/>
        <v>0</v>
      </c>
      <c r="L37" s="89">
        <f t="shared" si="8"/>
        <v>0</v>
      </c>
      <c r="M37" s="89">
        <f t="shared" si="8"/>
        <v>0</v>
      </c>
      <c r="N37" s="89">
        <f t="shared" si="8"/>
        <v>0</v>
      </c>
      <c r="O37" s="99">
        <f>SUM(C37:N37)</f>
        <v>0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ht="25.5" x14ac:dyDescent="0.2">
      <c r="A38" s="20" t="s">
        <v>19</v>
      </c>
      <c r="B38" s="21" t="s">
        <v>55</v>
      </c>
      <c r="C38" s="89">
        <f>IF(C35&lt;0,0,C35*'Исходные данные'!$B$50)</f>
        <v>0</v>
      </c>
      <c r="D38" s="89">
        <f>IF(D35&lt;0,0,D35*'Исходные данные'!$B$50)</f>
        <v>0</v>
      </c>
      <c r="E38" s="89">
        <f>IF(E35&lt;0,0,E35*'Исходные данные'!$B$50)</f>
        <v>0</v>
      </c>
      <c r="F38" s="89">
        <f>IF(F35&lt;0,0,F35*'Исходные данные'!$B$50)</f>
        <v>0</v>
      </c>
      <c r="G38" s="89">
        <f>IF(G35&lt;0,0,G35*'Исходные данные'!$B$50)</f>
        <v>0</v>
      </c>
      <c r="H38" s="89">
        <f>IF(H35&lt;0,0,H35*'Исходные данные'!$B$50)</f>
        <v>0</v>
      </c>
      <c r="I38" s="89">
        <f>IF(I35&lt;0,0,I35*'Исходные данные'!$B$50)</f>
        <v>0</v>
      </c>
      <c r="J38" s="89">
        <f>IF(J35&lt;0,0,J35*'Исходные данные'!$B$50)</f>
        <v>0</v>
      </c>
      <c r="K38" s="89">
        <f>IF(K35&lt;0,0,K35*'Исходные данные'!$B$50)</f>
        <v>0</v>
      </c>
      <c r="L38" s="89">
        <f>IF(L35&lt;0,0,L35*'Исходные данные'!$B$50)</f>
        <v>0</v>
      </c>
      <c r="M38" s="89">
        <f>IF(M35&lt;0,0,M35*'Исходные данные'!$B$50)</f>
        <v>0</v>
      </c>
      <c r="N38" s="89">
        <f>IF(N35&lt;0,0,N35*'Исходные данные'!$B$50)</f>
        <v>0</v>
      </c>
      <c r="O38" s="99">
        <f>SUM(C38:N38)</f>
        <v>0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ht="13.9" customHeight="1" x14ac:dyDescent="0.2">
      <c r="A39" s="20" t="s">
        <v>36</v>
      </c>
      <c r="B39" s="21" t="s">
        <v>30</v>
      </c>
      <c r="C39" s="89">
        <f>C38</f>
        <v>0</v>
      </c>
      <c r="D39" s="89">
        <f t="shared" ref="D39:N39" si="9">C39+D38</f>
        <v>0</v>
      </c>
      <c r="E39" s="89">
        <f t="shared" si="9"/>
        <v>0</v>
      </c>
      <c r="F39" s="89">
        <f t="shared" si="9"/>
        <v>0</v>
      </c>
      <c r="G39" s="89">
        <f t="shared" si="9"/>
        <v>0</v>
      </c>
      <c r="H39" s="89">
        <f t="shared" si="9"/>
        <v>0</v>
      </c>
      <c r="I39" s="89">
        <f t="shared" si="9"/>
        <v>0</v>
      </c>
      <c r="J39" s="89">
        <f t="shared" si="9"/>
        <v>0</v>
      </c>
      <c r="K39" s="89">
        <f t="shared" si="9"/>
        <v>0</v>
      </c>
      <c r="L39" s="89">
        <f t="shared" si="9"/>
        <v>0</v>
      </c>
      <c r="M39" s="89">
        <f t="shared" si="9"/>
        <v>0</v>
      </c>
      <c r="N39" s="89">
        <f t="shared" si="9"/>
        <v>0</v>
      </c>
      <c r="O39" s="9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s="1" customFormat="1" ht="25.5" x14ac:dyDescent="0.2">
      <c r="A40" s="16" t="s">
        <v>20</v>
      </c>
      <c r="B40" s="13" t="s">
        <v>139</v>
      </c>
      <c r="C40" s="100">
        <f t="shared" ref="C40:N40" si="10">C35-C38</f>
        <v>0</v>
      </c>
      <c r="D40" s="100">
        <f t="shared" si="10"/>
        <v>0</v>
      </c>
      <c r="E40" s="100">
        <f t="shared" si="10"/>
        <v>0</v>
      </c>
      <c r="F40" s="100">
        <f t="shared" si="10"/>
        <v>0</v>
      </c>
      <c r="G40" s="100">
        <f t="shared" si="10"/>
        <v>0</v>
      </c>
      <c r="H40" s="100">
        <f t="shared" si="10"/>
        <v>0</v>
      </c>
      <c r="I40" s="100">
        <f t="shared" si="10"/>
        <v>0</v>
      </c>
      <c r="J40" s="100">
        <f t="shared" si="10"/>
        <v>0</v>
      </c>
      <c r="K40" s="100">
        <f t="shared" si="10"/>
        <v>0</v>
      </c>
      <c r="L40" s="100">
        <f t="shared" si="10"/>
        <v>0</v>
      </c>
      <c r="M40" s="100">
        <f t="shared" si="10"/>
        <v>0</v>
      </c>
      <c r="N40" s="100">
        <f t="shared" si="10"/>
        <v>0</v>
      </c>
      <c r="O40" s="101">
        <f>SUM(C40:N40)</f>
        <v>0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 s="12" customFormat="1" ht="13.9" customHeight="1" x14ac:dyDescent="0.2">
      <c r="A41" s="20" t="s">
        <v>32</v>
      </c>
      <c r="B41" s="21" t="s">
        <v>100</v>
      </c>
      <c r="C41" s="89">
        <f t="shared" ref="C41:N41" si="11">IF(C36=0,0,IF(C36&lt;20000,400,0))</f>
        <v>0</v>
      </c>
      <c r="D41" s="89">
        <f t="shared" si="11"/>
        <v>0</v>
      </c>
      <c r="E41" s="89">
        <f t="shared" si="11"/>
        <v>0</v>
      </c>
      <c r="F41" s="89">
        <f t="shared" si="11"/>
        <v>0</v>
      </c>
      <c r="G41" s="89">
        <f t="shared" si="11"/>
        <v>0</v>
      </c>
      <c r="H41" s="89">
        <f t="shared" si="11"/>
        <v>0</v>
      </c>
      <c r="I41" s="89">
        <f t="shared" si="11"/>
        <v>0</v>
      </c>
      <c r="J41" s="89">
        <f t="shared" si="11"/>
        <v>0</v>
      </c>
      <c r="K41" s="89">
        <f t="shared" si="11"/>
        <v>0</v>
      </c>
      <c r="L41" s="89">
        <f t="shared" si="11"/>
        <v>0</v>
      </c>
      <c r="M41" s="89">
        <f t="shared" si="11"/>
        <v>0</v>
      </c>
      <c r="N41" s="89">
        <f t="shared" si="11"/>
        <v>0</v>
      </c>
      <c r="O41" s="99">
        <f>SUM(C41:N41)</f>
        <v>0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s="1" customFormat="1" ht="27" customHeight="1" x14ac:dyDescent="0.2">
      <c r="A42" s="16" t="s">
        <v>140</v>
      </c>
      <c r="B42" s="13" t="s">
        <v>144</v>
      </c>
      <c r="C42" s="100">
        <f t="shared" ref="C42:N42" si="12">C40-C41</f>
        <v>0</v>
      </c>
      <c r="D42" s="100">
        <f t="shared" si="12"/>
        <v>0</v>
      </c>
      <c r="E42" s="100">
        <f t="shared" si="12"/>
        <v>0</v>
      </c>
      <c r="F42" s="100">
        <f t="shared" si="12"/>
        <v>0</v>
      </c>
      <c r="G42" s="100">
        <f t="shared" si="12"/>
        <v>0</v>
      </c>
      <c r="H42" s="100">
        <f t="shared" si="12"/>
        <v>0</v>
      </c>
      <c r="I42" s="100">
        <f t="shared" si="12"/>
        <v>0</v>
      </c>
      <c r="J42" s="100">
        <f t="shared" si="12"/>
        <v>0</v>
      </c>
      <c r="K42" s="100">
        <f t="shared" si="12"/>
        <v>0</v>
      </c>
      <c r="L42" s="100">
        <f t="shared" si="12"/>
        <v>0</v>
      </c>
      <c r="M42" s="100">
        <f t="shared" si="12"/>
        <v>0</v>
      </c>
      <c r="N42" s="100">
        <f t="shared" si="12"/>
        <v>0</v>
      </c>
      <c r="O42" s="101">
        <f>SUM(C42:N42)</f>
        <v>0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 s="14" customFormat="1" ht="13.9" customHeight="1" x14ac:dyDescent="0.2">
      <c r="A43" s="20" t="s">
        <v>141</v>
      </c>
      <c r="B43" s="21" t="s">
        <v>30</v>
      </c>
      <c r="C43" s="89">
        <f>C42</f>
        <v>0</v>
      </c>
      <c r="D43" s="89">
        <f t="shared" ref="D43:N43" si="13">C43+D42</f>
        <v>0</v>
      </c>
      <c r="E43" s="89">
        <f t="shared" si="13"/>
        <v>0</v>
      </c>
      <c r="F43" s="89">
        <f t="shared" si="13"/>
        <v>0</v>
      </c>
      <c r="G43" s="89">
        <f t="shared" si="13"/>
        <v>0</v>
      </c>
      <c r="H43" s="89">
        <f t="shared" si="13"/>
        <v>0</v>
      </c>
      <c r="I43" s="89">
        <f t="shared" si="13"/>
        <v>0</v>
      </c>
      <c r="J43" s="89">
        <f t="shared" si="13"/>
        <v>0</v>
      </c>
      <c r="K43" s="89">
        <f t="shared" si="13"/>
        <v>0</v>
      </c>
      <c r="L43" s="89">
        <f t="shared" si="13"/>
        <v>0</v>
      </c>
      <c r="M43" s="89">
        <f t="shared" si="13"/>
        <v>0</v>
      </c>
      <c r="N43" s="89">
        <f t="shared" si="13"/>
        <v>0</v>
      </c>
      <c r="O43" s="90"/>
    </row>
    <row r="44" spans="1:31" s="1" customFormat="1" ht="13.9" customHeight="1" x14ac:dyDescent="0.2">
      <c r="A44" s="16" t="s">
        <v>21</v>
      </c>
      <c r="B44" s="13" t="s">
        <v>97</v>
      </c>
      <c r="C44" s="100">
        <f>IF(C42&lt;0,0,C42*'Исходные данные'!$B$51)</f>
        <v>0</v>
      </c>
      <c r="D44" s="100">
        <f>IF(D42&lt;0,0,D42*'Исходные данные'!$B$51)</f>
        <v>0</v>
      </c>
      <c r="E44" s="100">
        <f>IF(E42&lt;0,0,E42*'Исходные данные'!$B$51)</f>
        <v>0</v>
      </c>
      <c r="F44" s="100">
        <f>IF(F42&lt;0,0,F42*'Исходные данные'!$B$51)</f>
        <v>0</v>
      </c>
      <c r="G44" s="100">
        <f>IF(G42&lt;0,0,G42*'Исходные данные'!$B$51)</f>
        <v>0</v>
      </c>
      <c r="H44" s="100">
        <f>IF(H42&lt;0,0,H42*'Исходные данные'!$B$51)</f>
        <v>0</v>
      </c>
      <c r="I44" s="100">
        <f>IF(I42&lt;0,0,I42*'Исходные данные'!$B$51)</f>
        <v>0</v>
      </c>
      <c r="J44" s="100">
        <f>IF(J42&lt;0,0,J42*'Исходные данные'!$B$51)</f>
        <v>0</v>
      </c>
      <c r="K44" s="100">
        <f>IF(K42&lt;0,0,K42*'Исходные данные'!$B$51)</f>
        <v>0</v>
      </c>
      <c r="L44" s="100">
        <f>IF(L42&lt;0,0,L42*'Исходные данные'!$B$51)</f>
        <v>0</v>
      </c>
      <c r="M44" s="100">
        <f>IF(M42&lt;0,0,M42*'Исходные данные'!$B$51)</f>
        <v>0</v>
      </c>
      <c r="N44" s="100">
        <f>IF(N42&lt;0,0,N42*'Исходные данные'!$B$51)</f>
        <v>0</v>
      </c>
      <c r="O44" s="101">
        <f>SUM(C44:N44)</f>
        <v>0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 ht="13.9" customHeight="1" x14ac:dyDescent="0.2">
      <c r="A45" s="20" t="s">
        <v>34</v>
      </c>
      <c r="B45" s="21" t="s">
        <v>30</v>
      </c>
      <c r="C45" s="89">
        <f>C44</f>
        <v>0</v>
      </c>
      <c r="D45" s="89">
        <f t="shared" ref="D45:N45" si="14">C45+D44</f>
        <v>0</v>
      </c>
      <c r="E45" s="89">
        <f t="shared" si="14"/>
        <v>0</v>
      </c>
      <c r="F45" s="89">
        <f t="shared" si="14"/>
        <v>0</v>
      </c>
      <c r="G45" s="89">
        <f t="shared" si="14"/>
        <v>0</v>
      </c>
      <c r="H45" s="89">
        <f t="shared" si="14"/>
        <v>0</v>
      </c>
      <c r="I45" s="89">
        <f t="shared" si="14"/>
        <v>0</v>
      </c>
      <c r="J45" s="89">
        <f t="shared" si="14"/>
        <v>0</v>
      </c>
      <c r="K45" s="89">
        <f t="shared" si="14"/>
        <v>0</v>
      </c>
      <c r="L45" s="89">
        <f t="shared" si="14"/>
        <v>0</v>
      </c>
      <c r="M45" s="89">
        <f t="shared" si="14"/>
        <v>0</v>
      </c>
      <c r="N45" s="89">
        <f t="shared" si="14"/>
        <v>0</v>
      </c>
      <c r="O45" s="9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s="1" customFormat="1" ht="13.9" customHeight="1" x14ac:dyDescent="0.2">
      <c r="A46" s="16" t="s">
        <v>33</v>
      </c>
      <c r="B46" s="13" t="s">
        <v>145</v>
      </c>
      <c r="C46" s="100">
        <f t="shared" ref="C46:N46" si="15">C38+C44</f>
        <v>0</v>
      </c>
      <c r="D46" s="100">
        <f t="shared" si="15"/>
        <v>0</v>
      </c>
      <c r="E46" s="100">
        <f t="shared" si="15"/>
        <v>0</v>
      </c>
      <c r="F46" s="100">
        <f t="shared" si="15"/>
        <v>0</v>
      </c>
      <c r="G46" s="100">
        <f t="shared" si="15"/>
        <v>0</v>
      </c>
      <c r="H46" s="100">
        <f t="shared" si="15"/>
        <v>0</v>
      </c>
      <c r="I46" s="100">
        <f t="shared" si="15"/>
        <v>0</v>
      </c>
      <c r="J46" s="100">
        <f t="shared" si="15"/>
        <v>0</v>
      </c>
      <c r="K46" s="100">
        <f t="shared" si="15"/>
        <v>0</v>
      </c>
      <c r="L46" s="100">
        <f t="shared" si="15"/>
        <v>0</v>
      </c>
      <c r="M46" s="100">
        <f t="shared" si="15"/>
        <v>0</v>
      </c>
      <c r="N46" s="100">
        <f t="shared" si="15"/>
        <v>0</v>
      </c>
      <c r="O46" s="101">
        <f>SUM(C46:N46)</f>
        <v>0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 ht="13.9" customHeight="1" x14ac:dyDescent="0.2">
      <c r="A47" s="20" t="s">
        <v>35</v>
      </c>
      <c r="B47" s="21" t="s">
        <v>30</v>
      </c>
      <c r="C47" s="89">
        <f>C46</f>
        <v>0</v>
      </c>
      <c r="D47" s="89">
        <f t="shared" ref="D47:N47" si="16">C47+D46</f>
        <v>0</v>
      </c>
      <c r="E47" s="89">
        <f t="shared" si="16"/>
        <v>0</v>
      </c>
      <c r="F47" s="89">
        <f t="shared" si="16"/>
        <v>0</v>
      </c>
      <c r="G47" s="89">
        <f t="shared" si="16"/>
        <v>0</v>
      </c>
      <c r="H47" s="89">
        <f t="shared" si="16"/>
        <v>0</v>
      </c>
      <c r="I47" s="89">
        <f t="shared" si="16"/>
        <v>0</v>
      </c>
      <c r="J47" s="89">
        <f t="shared" si="16"/>
        <v>0</v>
      </c>
      <c r="K47" s="89">
        <f t="shared" si="16"/>
        <v>0</v>
      </c>
      <c r="L47" s="89">
        <f t="shared" si="16"/>
        <v>0</v>
      </c>
      <c r="M47" s="89">
        <f t="shared" si="16"/>
        <v>0</v>
      </c>
      <c r="N47" s="89">
        <f t="shared" si="16"/>
        <v>0</v>
      </c>
      <c r="O47" s="9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s="1" customFormat="1" ht="13.9" customHeight="1" x14ac:dyDescent="0.2">
      <c r="A48" s="16" t="s">
        <v>142</v>
      </c>
      <c r="B48" s="13" t="s">
        <v>146</v>
      </c>
      <c r="C48" s="100">
        <f t="shared" ref="C48:N48" si="17">C40-C44</f>
        <v>0</v>
      </c>
      <c r="D48" s="100">
        <f t="shared" si="17"/>
        <v>0</v>
      </c>
      <c r="E48" s="100">
        <f t="shared" si="17"/>
        <v>0</v>
      </c>
      <c r="F48" s="100">
        <f t="shared" si="17"/>
        <v>0</v>
      </c>
      <c r="G48" s="100">
        <f t="shared" si="17"/>
        <v>0</v>
      </c>
      <c r="H48" s="100">
        <f t="shared" si="17"/>
        <v>0</v>
      </c>
      <c r="I48" s="100">
        <f t="shared" si="17"/>
        <v>0</v>
      </c>
      <c r="J48" s="100">
        <f t="shared" si="17"/>
        <v>0</v>
      </c>
      <c r="K48" s="100">
        <f t="shared" si="17"/>
        <v>0</v>
      </c>
      <c r="L48" s="100">
        <f t="shared" si="17"/>
        <v>0</v>
      </c>
      <c r="M48" s="100">
        <f t="shared" si="17"/>
        <v>0</v>
      </c>
      <c r="N48" s="100">
        <f t="shared" si="17"/>
        <v>0</v>
      </c>
      <c r="O48" s="101">
        <f>SUM(C48:N48)</f>
        <v>0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s="15" customFormat="1" ht="13.9" customHeight="1" thickBot="1" x14ac:dyDescent="0.25">
      <c r="A49" s="102" t="s">
        <v>143</v>
      </c>
      <c r="B49" s="103" t="s">
        <v>30</v>
      </c>
      <c r="C49" s="97">
        <f>C48</f>
        <v>0</v>
      </c>
      <c r="D49" s="97">
        <f t="shared" ref="D49:N49" si="18">C49+D48</f>
        <v>0</v>
      </c>
      <c r="E49" s="97">
        <f t="shared" si="18"/>
        <v>0</v>
      </c>
      <c r="F49" s="97">
        <f t="shared" si="18"/>
        <v>0</v>
      </c>
      <c r="G49" s="97">
        <f t="shared" si="18"/>
        <v>0</v>
      </c>
      <c r="H49" s="97">
        <f t="shared" si="18"/>
        <v>0</v>
      </c>
      <c r="I49" s="97">
        <f t="shared" si="18"/>
        <v>0</v>
      </c>
      <c r="J49" s="97">
        <f t="shared" si="18"/>
        <v>0</v>
      </c>
      <c r="K49" s="97">
        <f t="shared" si="18"/>
        <v>0</v>
      </c>
      <c r="L49" s="97">
        <f t="shared" si="18"/>
        <v>0</v>
      </c>
      <c r="M49" s="97">
        <f t="shared" si="18"/>
        <v>0</v>
      </c>
      <c r="N49" s="97">
        <f t="shared" si="18"/>
        <v>0</v>
      </c>
      <c r="O49" s="98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idden="1" x14ac:dyDescent="0.2">
      <c r="A50" s="25"/>
      <c r="B50" s="22" t="s">
        <v>92</v>
      </c>
      <c r="C50" s="24">
        <f>IF(C49&gt;'Движение денежных средств'!$P$4,C4,0)</f>
        <v>0</v>
      </c>
      <c r="D50" s="24">
        <f>IF(C50&gt;0,C50,IF(D49&gt;'Движение денежных средств'!$P$4,D4,0))</f>
        <v>0</v>
      </c>
      <c r="E50" s="24">
        <f>IF(D50&gt;0,D50,IF(E49&gt;'Движение денежных средств'!$P$4,E4,0))</f>
        <v>0</v>
      </c>
      <c r="F50" s="24">
        <f>IF(E50&gt;0,E50,IF(F49&gt;'Движение денежных средств'!$P$4,F4,0))</f>
        <v>0</v>
      </c>
      <c r="G50" s="24">
        <f>IF(F50&gt;0,F50,IF(G49&gt;'Движение денежных средств'!$P$4,G4,0))</f>
        <v>0</v>
      </c>
      <c r="H50" s="24">
        <f>IF(G50&gt;0,G50,IF(H49&gt;'Движение денежных средств'!$P$4,H4,0))</f>
        <v>0</v>
      </c>
      <c r="I50" s="24">
        <f>IF(H50&gt;0,H50,IF(I49&gt;'Движение денежных средств'!$P$4,I4,0))</f>
        <v>0</v>
      </c>
      <c r="J50" s="24">
        <f>IF(I50&gt;0,I50,IF(J49&gt;'Движение денежных средств'!$P$4,J4,0))</f>
        <v>0</v>
      </c>
      <c r="K50" s="24">
        <f>IF(J50&gt;0,J50,IF(K49&gt;'Движение денежных средств'!$P$4,K4,0))</f>
        <v>0</v>
      </c>
      <c r="L50" s="24">
        <f>IF(K50&gt;0,K50,IF(L49&gt;'Движение денежных средств'!$P$4,L4,0))</f>
        <v>0</v>
      </c>
      <c r="M50" s="24">
        <f>IF(L50&gt;0,L50,IF(M49&gt;'Движение денежных средств'!$P$4,M4,0))</f>
        <v>0</v>
      </c>
      <c r="N50" s="24">
        <f>IF(M50&gt;0,M50,IF(N49&gt;'Движение денежных средств'!$P$4,N4,0))</f>
        <v>0</v>
      </c>
      <c r="O50" s="22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hidden="1" x14ac:dyDescent="0.2">
      <c r="A51" s="25"/>
      <c r="B51" s="22" t="s">
        <v>93</v>
      </c>
      <c r="C51" s="24">
        <f>IF(C49&gt;'Оценка эффективности проекта'!$J$39,C4,0)</f>
        <v>0</v>
      </c>
      <c r="D51" s="24">
        <f>IF(C51&gt;0,C51,IF(D49&gt;'Оценка эффективности проекта'!$J$39,D4,0))</f>
        <v>0</v>
      </c>
      <c r="E51" s="24">
        <f>IF(D51&gt;0,D51,IF(E49&gt;'Оценка эффективности проекта'!$J$39,E4,0))</f>
        <v>0</v>
      </c>
      <c r="F51" s="24">
        <f>IF(E51&gt;0,E51,IF(F49&gt;'Оценка эффективности проекта'!$J$39,F4,0))</f>
        <v>0</v>
      </c>
      <c r="G51" s="24">
        <f>IF(F51&gt;0,F51,IF(G49&gt;'Оценка эффективности проекта'!$J$39,G4,0))</f>
        <v>0</v>
      </c>
      <c r="H51" s="24">
        <f>IF(G51&gt;0,G51,IF(H49&gt;'Оценка эффективности проекта'!$J$39,H4,0))</f>
        <v>0</v>
      </c>
      <c r="I51" s="24">
        <f>IF(H51&gt;0,H51,IF(I49&gt;'Оценка эффективности проекта'!$J$39,I4,0))</f>
        <v>0</v>
      </c>
      <c r="J51" s="24">
        <f>IF(I51&gt;0,I51,IF(J49&gt;'Оценка эффективности проекта'!$J$39,J4,0))</f>
        <v>0</v>
      </c>
      <c r="K51" s="24">
        <f>IF(J51&gt;0,J51,IF(K49&gt;'Оценка эффективности проекта'!$J$39,K4,0))</f>
        <v>0</v>
      </c>
      <c r="L51" s="24">
        <f>IF(K51&gt;0,K51,IF(L49&gt;'Оценка эффективности проекта'!$J$39,L4,0))</f>
        <v>0</v>
      </c>
      <c r="M51" s="24">
        <f>IF(L51&gt;0,L51,IF(M49&gt;'Оценка эффективности проекта'!$J$39,M4,0))</f>
        <v>0</v>
      </c>
      <c r="N51" s="24">
        <f>IF(M51&gt;0,M51,IF(N49&gt;'Оценка эффективности проекта'!$J$39,N4,0))</f>
        <v>0</v>
      </c>
      <c r="O51" s="22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x14ac:dyDescent="0.2">
      <c r="A52" s="25"/>
      <c r="B52" s="2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2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x14ac:dyDescent="0.2">
      <c r="A53" s="25"/>
      <c r="B53" s="22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2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x14ac:dyDescent="0.2">
      <c r="A54" s="25"/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 x14ac:dyDescent="0.2">
      <c r="A55" s="22"/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 x14ac:dyDescent="0.2">
      <c r="A56" s="22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 x14ac:dyDescent="0.2">
      <c r="A57" s="22"/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  <row r="58" spans="1:31" x14ac:dyDescent="0.2">
      <c r="A58" s="22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</row>
    <row r="59" spans="1:31" x14ac:dyDescent="0.2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</row>
    <row r="60" spans="1:31" x14ac:dyDescent="0.2">
      <c r="A60" s="22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</row>
    <row r="61" spans="1:31" x14ac:dyDescent="0.2">
      <c r="A61" s="2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1:31" x14ac:dyDescent="0.2">
      <c r="A62" s="22"/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</row>
    <row r="63" spans="1:31" x14ac:dyDescent="0.2">
      <c r="A63" s="22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1" x14ac:dyDescent="0.2">
      <c r="A64" s="22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</row>
    <row r="65" spans="1:31" x14ac:dyDescent="0.2">
      <c r="A65" s="22"/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1:31" x14ac:dyDescent="0.2">
      <c r="A66" s="22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  <row r="67" spans="1:31" x14ac:dyDescent="0.2">
      <c r="A67" s="22"/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</row>
    <row r="68" spans="1:31" x14ac:dyDescent="0.2">
      <c r="A68" s="22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</row>
    <row r="69" spans="1:31" x14ac:dyDescent="0.2">
      <c r="A69" s="22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</row>
    <row r="70" spans="1:31" x14ac:dyDescent="0.2">
      <c r="A70" s="22"/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</row>
    <row r="71" spans="1:31" x14ac:dyDescent="0.2">
      <c r="A71" s="22"/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</row>
    <row r="72" spans="1:31" x14ac:dyDescent="0.2">
      <c r="A72" s="22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</row>
    <row r="73" spans="1:31" x14ac:dyDescent="0.2">
      <c r="A73" s="22"/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</row>
    <row r="74" spans="1:31" x14ac:dyDescent="0.2">
      <c r="A74" s="22"/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</row>
    <row r="75" spans="1:31" x14ac:dyDescent="0.2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</row>
    <row r="76" spans="1:31" x14ac:dyDescent="0.2">
      <c r="A76" s="22"/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1:31" x14ac:dyDescent="0.2">
      <c r="A77" s="22"/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78" spans="1:31" x14ac:dyDescent="0.2">
      <c r="A78" s="22"/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</row>
    <row r="79" spans="1:31" x14ac:dyDescent="0.2">
      <c r="A79" s="22"/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</row>
    <row r="80" spans="1:31" x14ac:dyDescent="0.2">
      <c r="A80" s="22"/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</row>
    <row r="81" spans="1:31" x14ac:dyDescent="0.2">
      <c r="A81" s="22"/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pans="1:31" x14ac:dyDescent="0.2">
      <c r="A82" s="2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pans="1:31" x14ac:dyDescent="0.2">
      <c r="A83" s="22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pans="1:31" x14ac:dyDescent="0.2">
      <c r="A84" s="2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x14ac:dyDescent="0.2">
      <c r="A85" s="2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x14ac:dyDescent="0.2">
      <c r="A86" s="22"/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pans="1:31" x14ac:dyDescent="0.2">
      <c r="A87" s="22"/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pans="1:31" x14ac:dyDescent="0.2">
      <c r="A88" s="22"/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pans="1:31" x14ac:dyDescent="0.2">
      <c r="A89" s="22"/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pans="1:31" x14ac:dyDescent="0.2">
      <c r="A90" s="22"/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pans="1:31" x14ac:dyDescent="0.2">
      <c r="A91" s="22"/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pans="1:31" x14ac:dyDescent="0.2">
      <c r="A92" s="22"/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pans="1:31" x14ac:dyDescent="0.2">
      <c r="A93" s="22"/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pans="1:31" x14ac:dyDescent="0.2">
      <c r="A94" s="22"/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pans="1:31" x14ac:dyDescent="0.2">
      <c r="A95" s="22"/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pans="1:31" x14ac:dyDescent="0.2">
      <c r="A96" s="22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</row>
    <row r="97" spans="1:31" x14ac:dyDescent="0.2">
      <c r="A97" s="22"/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</row>
    <row r="98" spans="1:31" x14ac:dyDescent="0.2">
      <c r="A98" s="22"/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</row>
    <row r="99" spans="1:31" x14ac:dyDescent="0.2">
      <c r="A99" s="22"/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</row>
    <row r="100" spans="1:31" x14ac:dyDescent="0.2">
      <c r="A100" s="22"/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</row>
    <row r="101" spans="1:31" x14ac:dyDescent="0.2">
      <c r="A101" s="22"/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</row>
    <row r="102" spans="1:31" x14ac:dyDescent="0.2">
      <c r="A102" s="22"/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</row>
    <row r="103" spans="1:31" x14ac:dyDescent="0.2">
      <c r="A103" s="22"/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</row>
    <row r="104" spans="1:31" x14ac:dyDescent="0.2">
      <c r="A104" s="22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</row>
    <row r="105" spans="1:31" x14ac:dyDescent="0.2">
      <c r="A105" s="22"/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</row>
    <row r="106" spans="1:31" x14ac:dyDescent="0.2">
      <c r="A106" s="22"/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</row>
    <row r="107" spans="1:31" x14ac:dyDescent="0.2">
      <c r="A107" s="22"/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08" spans="1:31" x14ac:dyDescent="0.2">
      <c r="A108" s="22"/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</row>
    <row r="109" spans="1:31" x14ac:dyDescent="0.2">
      <c r="A109" s="22"/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0" spans="1:31" x14ac:dyDescent="0.2">
      <c r="A110" s="22"/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pans="1:31" x14ac:dyDescent="0.2">
      <c r="A111" s="22"/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pans="1:31" x14ac:dyDescent="0.2">
      <c r="A112" s="22"/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pans="1:31" x14ac:dyDescent="0.2">
      <c r="A113" s="22"/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pans="1:31" x14ac:dyDescent="0.2">
      <c r="A114" s="22"/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pans="1:31" x14ac:dyDescent="0.2">
      <c r="A115" s="22"/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pans="1:31" x14ac:dyDescent="0.2">
      <c r="A116" s="22"/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pans="1:31" x14ac:dyDescent="0.2">
      <c r="A117" s="22"/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pans="1:31" x14ac:dyDescent="0.2">
      <c r="A118" s="22"/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pans="1:31" x14ac:dyDescent="0.2">
      <c r="A119" s="22"/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pans="1:31" x14ac:dyDescent="0.2">
      <c r="A120" s="22"/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pans="1:31" x14ac:dyDescent="0.2">
      <c r="A121" s="22"/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pans="1:31" x14ac:dyDescent="0.2">
      <c r="A122" s="22"/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pans="1:31" x14ac:dyDescent="0.2">
      <c r="A123" s="22"/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</row>
    <row r="124" spans="1:31" x14ac:dyDescent="0.2">
      <c r="A124" s="22"/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5" spans="1:31" x14ac:dyDescent="0.2">
      <c r="A125" s="22"/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</row>
    <row r="126" spans="1:31" x14ac:dyDescent="0.2">
      <c r="A126" s="22"/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</row>
    <row r="127" spans="1:31" x14ac:dyDescent="0.2">
      <c r="A127" s="22"/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</row>
    <row r="128" spans="1:31" x14ac:dyDescent="0.2">
      <c r="A128" s="22"/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</row>
    <row r="129" spans="1:31" x14ac:dyDescent="0.2">
      <c r="A129" s="22"/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</row>
    <row r="130" spans="1:31" x14ac:dyDescent="0.2">
      <c r="A130" s="22"/>
      <c r="B130" s="22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</row>
    <row r="131" spans="1:31" x14ac:dyDescent="0.2">
      <c r="A131" s="22"/>
      <c r="B131" s="22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</row>
    <row r="132" spans="1:31" x14ac:dyDescent="0.2">
      <c r="A132" s="22"/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</row>
    <row r="133" spans="1:31" x14ac:dyDescent="0.2">
      <c r="A133" s="22"/>
      <c r="B133" s="22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</row>
    <row r="134" spans="1:31" x14ac:dyDescent="0.2">
      <c r="A134" s="22"/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</row>
    <row r="135" spans="1:31" x14ac:dyDescent="0.2">
      <c r="A135" s="22"/>
      <c r="B135" s="2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</row>
    <row r="136" spans="1:31" x14ac:dyDescent="0.2">
      <c r="A136" s="22"/>
      <c r="B136" s="22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</row>
    <row r="137" spans="1:31" x14ac:dyDescent="0.2">
      <c r="A137" s="22"/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</row>
    <row r="138" spans="1:31" x14ac:dyDescent="0.2">
      <c r="A138" s="22"/>
      <c r="B138" s="22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</row>
    <row r="139" spans="1:31" x14ac:dyDescent="0.2">
      <c r="A139" s="22"/>
      <c r="B139" s="22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</row>
    <row r="140" spans="1:31" x14ac:dyDescent="0.2">
      <c r="A140" s="22"/>
      <c r="B140" s="22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</row>
    <row r="141" spans="1:31" x14ac:dyDescent="0.2">
      <c r="A141" s="22"/>
      <c r="B141" s="22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</row>
    <row r="142" spans="1:31" x14ac:dyDescent="0.2">
      <c r="A142" s="22"/>
      <c r="B142" s="22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</row>
    <row r="143" spans="1:31" x14ac:dyDescent="0.2">
      <c r="A143" s="22"/>
      <c r="B143" s="22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</row>
    <row r="144" spans="1:31" x14ac:dyDescent="0.2">
      <c r="A144" s="22"/>
      <c r="B144" s="22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</row>
    <row r="145" spans="1:31" x14ac:dyDescent="0.2">
      <c r="A145" s="22"/>
      <c r="B145" s="22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</row>
    <row r="146" spans="1:31" x14ac:dyDescent="0.2">
      <c r="A146" s="22"/>
      <c r="B146" s="22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</row>
    <row r="147" spans="1:31" x14ac:dyDescent="0.2">
      <c r="A147" s="22"/>
      <c r="B147" s="22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</row>
    <row r="148" spans="1:31" x14ac:dyDescent="0.2">
      <c r="A148" s="22"/>
      <c r="B148" s="22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</row>
    <row r="149" spans="1:31" x14ac:dyDescent="0.2">
      <c r="A149" s="22"/>
      <c r="B149" s="22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</row>
    <row r="150" spans="1:31" x14ac:dyDescent="0.2">
      <c r="A150" s="22"/>
      <c r="B150" s="22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</row>
    <row r="151" spans="1:31" x14ac:dyDescent="0.2">
      <c r="A151" s="22"/>
      <c r="B151" s="22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</row>
    <row r="152" spans="1:31" x14ac:dyDescent="0.2">
      <c r="A152" s="22"/>
      <c r="B152" s="22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</row>
    <row r="153" spans="1:31" x14ac:dyDescent="0.2">
      <c r="A153" s="22"/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</row>
    <row r="154" spans="1:31" x14ac:dyDescent="0.2">
      <c r="A154" s="22"/>
      <c r="B154" s="22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</row>
    <row r="155" spans="1:31" x14ac:dyDescent="0.2">
      <c r="A155" s="22"/>
      <c r="B155" s="22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</row>
    <row r="156" spans="1:31" x14ac:dyDescent="0.2">
      <c r="A156" s="22"/>
      <c r="B156" s="22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</row>
    <row r="157" spans="1:31" x14ac:dyDescent="0.2">
      <c r="A157" s="22"/>
      <c r="B157" s="22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</row>
    <row r="158" spans="1:31" x14ac:dyDescent="0.2">
      <c r="A158" s="22"/>
      <c r="B158" s="22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</row>
    <row r="159" spans="1:31" x14ac:dyDescent="0.2">
      <c r="A159" s="22"/>
      <c r="B159" s="22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</row>
    <row r="160" spans="1:31" x14ac:dyDescent="0.2">
      <c r="A160" s="22"/>
      <c r="B160" s="22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</row>
    <row r="161" spans="1:31" x14ac:dyDescent="0.2">
      <c r="A161" s="22"/>
      <c r="B161" s="22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</row>
    <row r="162" spans="1:31" x14ac:dyDescent="0.2">
      <c r="A162" s="22"/>
      <c r="B162" s="22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</row>
    <row r="163" spans="1:31" x14ac:dyDescent="0.2">
      <c r="A163" s="22"/>
      <c r="B163" s="22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</row>
    <row r="164" spans="1:31" x14ac:dyDescent="0.2">
      <c r="A164" s="22"/>
      <c r="B164" s="22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</row>
    <row r="165" spans="1:31" x14ac:dyDescent="0.2">
      <c r="A165" s="22"/>
      <c r="B165" s="22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</row>
    <row r="166" spans="1:31" x14ac:dyDescent="0.2">
      <c r="A166" s="22"/>
      <c r="B166" s="22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</row>
    <row r="167" spans="1:31" x14ac:dyDescent="0.2">
      <c r="A167" s="22"/>
      <c r="B167" s="22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</row>
    <row r="168" spans="1:31" x14ac:dyDescent="0.2">
      <c r="A168" s="22"/>
      <c r="B168" s="22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</row>
    <row r="169" spans="1:31" x14ac:dyDescent="0.2">
      <c r="A169" s="22"/>
      <c r="B169" s="22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</row>
    <row r="170" spans="1:31" x14ac:dyDescent="0.2">
      <c r="A170" s="22"/>
      <c r="B170" s="22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</row>
    <row r="171" spans="1:31" x14ac:dyDescent="0.2">
      <c r="A171" s="22"/>
      <c r="B171" s="22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</row>
    <row r="172" spans="1:31" x14ac:dyDescent="0.2">
      <c r="A172" s="22"/>
      <c r="B172" s="22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</row>
    <row r="173" spans="1:31" x14ac:dyDescent="0.2">
      <c r="A173" s="22"/>
      <c r="B173" s="22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</row>
    <row r="174" spans="1:31" x14ac:dyDescent="0.2">
      <c r="A174" s="22"/>
      <c r="B174" s="22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</row>
    <row r="175" spans="1:31" x14ac:dyDescent="0.2">
      <c r="A175" s="22"/>
      <c r="B175" s="22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</row>
    <row r="176" spans="1:31" x14ac:dyDescent="0.2">
      <c r="A176" s="22"/>
      <c r="B176" s="22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</row>
    <row r="177" spans="1:31" x14ac:dyDescent="0.2">
      <c r="A177" s="22"/>
      <c r="B177" s="22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</row>
    <row r="178" spans="1:31" x14ac:dyDescent="0.2">
      <c r="A178" s="22"/>
      <c r="B178" s="22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</row>
    <row r="179" spans="1:31" x14ac:dyDescent="0.2">
      <c r="A179" s="22"/>
      <c r="B179" s="22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</row>
    <row r="180" spans="1:31" x14ac:dyDescent="0.2">
      <c r="A180" s="22"/>
      <c r="B180" s="22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</row>
    <row r="181" spans="1:31" x14ac:dyDescent="0.2">
      <c r="A181" s="22"/>
      <c r="B181" s="22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</row>
    <row r="182" spans="1:31" x14ac:dyDescent="0.2">
      <c r="A182" s="22"/>
      <c r="B182" s="22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</row>
    <row r="183" spans="1:31" x14ac:dyDescent="0.2">
      <c r="A183" s="22"/>
      <c r="B183" s="22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</row>
    <row r="184" spans="1:31" x14ac:dyDescent="0.2">
      <c r="A184" s="22"/>
      <c r="B184" s="22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</row>
    <row r="185" spans="1:31" x14ac:dyDescent="0.2">
      <c r="A185" s="22"/>
      <c r="B185" s="22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</row>
    <row r="186" spans="1:31" x14ac:dyDescent="0.2">
      <c r="A186" s="22"/>
      <c r="B186" s="22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</row>
    <row r="187" spans="1:31" x14ac:dyDescent="0.2">
      <c r="A187" s="22"/>
      <c r="B187" s="22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</row>
    <row r="188" spans="1:31" x14ac:dyDescent="0.2">
      <c r="A188" s="22"/>
      <c r="B188" s="22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</row>
    <row r="189" spans="1:31" x14ac:dyDescent="0.2">
      <c r="A189" s="22"/>
      <c r="B189" s="22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</row>
    <row r="190" spans="1:31" x14ac:dyDescent="0.2">
      <c r="A190" s="22"/>
      <c r="B190" s="22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</row>
    <row r="191" spans="1:31" x14ac:dyDescent="0.2">
      <c r="A191" s="22"/>
      <c r="B191" s="22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</row>
    <row r="192" spans="1:31" x14ac:dyDescent="0.2">
      <c r="A192" s="22"/>
      <c r="B192" s="22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</row>
    <row r="193" spans="1:31" x14ac:dyDescent="0.2">
      <c r="A193" s="22"/>
      <c r="B193" s="22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</row>
    <row r="194" spans="1:31" x14ac:dyDescent="0.2">
      <c r="A194" s="22"/>
      <c r="B194" s="22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</row>
    <row r="195" spans="1:31" x14ac:dyDescent="0.2">
      <c r="A195" s="22"/>
      <c r="B195" s="22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</row>
    <row r="196" spans="1:31" x14ac:dyDescent="0.2">
      <c r="A196" s="22"/>
      <c r="B196" s="22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</row>
    <row r="197" spans="1:31" x14ac:dyDescent="0.2">
      <c r="A197" s="22"/>
      <c r="B197" s="22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</row>
    <row r="198" spans="1:31" x14ac:dyDescent="0.2">
      <c r="A198" s="22"/>
      <c r="B198" s="22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</row>
    <row r="199" spans="1:31" x14ac:dyDescent="0.2">
      <c r="A199" s="22"/>
      <c r="B199" s="22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</row>
    <row r="200" spans="1:31" x14ac:dyDescent="0.2">
      <c r="A200" s="22"/>
      <c r="B200" s="22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</row>
    <row r="201" spans="1:31" x14ac:dyDescent="0.2">
      <c r="A201" s="22"/>
      <c r="B201" s="22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</row>
    <row r="202" spans="1:31" x14ac:dyDescent="0.2">
      <c r="A202" s="22"/>
      <c r="B202" s="22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</row>
    <row r="203" spans="1:31" x14ac:dyDescent="0.2">
      <c r="A203" s="22"/>
      <c r="B203" s="22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</row>
    <row r="204" spans="1:31" x14ac:dyDescent="0.2">
      <c r="A204" s="22"/>
      <c r="B204" s="22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</row>
    <row r="205" spans="1:31" x14ac:dyDescent="0.2">
      <c r="A205" s="22"/>
      <c r="B205" s="22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</row>
    <row r="206" spans="1:31" x14ac:dyDescent="0.2">
      <c r="A206" s="22"/>
      <c r="B206" s="22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</row>
    <row r="207" spans="1:31" x14ac:dyDescent="0.2">
      <c r="A207" s="22"/>
      <c r="B207" s="22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</row>
    <row r="208" spans="1:31" x14ac:dyDescent="0.2">
      <c r="A208" s="22"/>
      <c r="B208" s="22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</row>
    <row r="209" spans="1:31" x14ac:dyDescent="0.2">
      <c r="A209" s="22"/>
      <c r="B209" s="22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</row>
    <row r="210" spans="1:31" x14ac:dyDescent="0.2">
      <c r="A210" s="22"/>
      <c r="B210" s="22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</row>
    <row r="211" spans="1:31" x14ac:dyDescent="0.2">
      <c r="A211" s="22"/>
      <c r="B211" s="22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</row>
    <row r="212" spans="1:31" x14ac:dyDescent="0.2">
      <c r="A212" s="22"/>
      <c r="B212" s="22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</row>
    <row r="213" spans="1:31" x14ac:dyDescent="0.2">
      <c r="A213" s="22"/>
      <c r="B213" s="22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</row>
    <row r="214" spans="1:31" x14ac:dyDescent="0.2">
      <c r="A214" s="22"/>
      <c r="B214" s="22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</row>
    <row r="215" spans="1:31" x14ac:dyDescent="0.2">
      <c r="A215" s="22"/>
      <c r="B215" s="22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</row>
    <row r="216" spans="1:31" x14ac:dyDescent="0.2">
      <c r="A216" s="22"/>
      <c r="B216" s="22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</row>
    <row r="217" spans="1:31" x14ac:dyDescent="0.2">
      <c r="A217" s="22"/>
      <c r="B217" s="22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</row>
    <row r="218" spans="1:31" x14ac:dyDescent="0.2">
      <c r="A218" s="22"/>
      <c r="B218" s="22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</row>
    <row r="219" spans="1:31" x14ac:dyDescent="0.2">
      <c r="A219" s="22"/>
      <c r="B219" s="22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</row>
    <row r="220" spans="1:31" x14ac:dyDescent="0.2">
      <c r="A220" s="22"/>
      <c r="B220" s="22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</row>
    <row r="221" spans="1:31" x14ac:dyDescent="0.2">
      <c r="A221" s="22"/>
      <c r="B221" s="22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</row>
    <row r="222" spans="1:31" x14ac:dyDescent="0.2">
      <c r="A222" s="22"/>
      <c r="B222" s="22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</row>
    <row r="223" spans="1:31" x14ac:dyDescent="0.2">
      <c r="A223" s="22"/>
      <c r="B223" s="22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</row>
    <row r="224" spans="1:31" x14ac:dyDescent="0.2">
      <c r="A224" s="22"/>
      <c r="B224" s="22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</row>
    <row r="225" spans="1:31" x14ac:dyDescent="0.2">
      <c r="A225" s="22"/>
      <c r="B225" s="22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</row>
    <row r="226" spans="1:31" x14ac:dyDescent="0.2">
      <c r="A226" s="22"/>
      <c r="B226" s="22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</row>
    <row r="227" spans="1:31" x14ac:dyDescent="0.2">
      <c r="A227" s="22"/>
      <c r="B227" s="22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</row>
    <row r="228" spans="1:31" x14ac:dyDescent="0.2">
      <c r="A228" s="22"/>
      <c r="B228" s="22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</row>
    <row r="229" spans="1:31" x14ac:dyDescent="0.2">
      <c r="A229" s="22"/>
      <c r="B229" s="22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</row>
    <row r="230" spans="1:31" x14ac:dyDescent="0.2">
      <c r="A230" s="22"/>
      <c r="B230" s="22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</row>
    <row r="231" spans="1:31" x14ac:dyDescent="0.2">
      <c r="A231" s="22"/>
      <c r="B231" s="22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</row>
    <row r="232" spans="1:31" x14ac:dyDescent="0.2">
      <c r="A232" s="22"/>
      <c r="B232" s="22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</row>
    <row r="233" spans="1:31" x14ac:dyDescent="0.2">
      <c r="A233" s="22"/>
      <c r="B233" s="22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</row>
    <row r="234" spans="1:31" x14ac:dyDescent="0.2">
      <c r="A234" s="22"/>
      <c r="B234" s="22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</row>
    <row r="235" spans="1:31" x14ac:dyDescent="0.2">
      <c r="A235" s="22"/>
      <c r="B235" s="22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</row>
    <row r="236" spans="1:31" x14ac:dyDescent="0.2">
      <c r="A236" s="22"/>
      <c r="B236" s="22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</row>
    <row r="237" spans="1:31" x14ac:dyDescent="0.2">
      <c r="A237" s="22"/>
      <c r="B237" s="22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</row>
    <row r="238" spans="1:31" x14ac:dyDescent="0.2">
      <c r="A238" s="22"/>
      <c r="B238" s="22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</row>
    <row r="239" spans="1:31" x14ac:dyDescent="0.2">
      <c r="A239" s="22"/>
      <c r="B239" s="22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</row>
    <row r="240" spans="1:31" x14ac:dyDescent="0.2">
      <c r="A240" s="22"/>
      <c r="B240" s="22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</row>
    <row r="241" spans="1:31" x14ac:dyDescent="0.2">
      <c r="A241" s="22"/>
      <c r="B241" s="22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</row>
    <row r="242" spans="1:31" x14ac:dyDescent="0.2">
      <c r="A242" s="22"/>
      <c r="B242" s="22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</row>
    <row r="243" spans="1:31" x14ac:dyDescent="0.2">
      <c r="A243" s="22"/>
      <c r="B243" s="22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</row>
    <row r="244" spans="1:31" x14ac:dyDescent="0.2">
      <c r="A244" s="22"/>
      <c r="B244" s="22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</row>
    <row r="245" spans="1:31" x14ac:dyDescent="0.2">
      <c r="A245" s="22"/>
      <c r="B245" s="22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</row>
    <row r="246" spans="1:31" x14ac:dyDescent="0.2">
      <c r="A246" s="22"/>
      <c r="B246" s="22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</row>
    <row r="247" spans="1:31" x14ac:dyDescent="0.2">
      <c r="A247" s="22"/>
      <c r="B247" s="22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</row>
    <row r="248" spans="1:31" x14ac:dyDescent="0.2">
      <c r="A248" s="22"/>
      <c r="B248" s="22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</row>
    <row r="249" spans="1:31" x14ac:dyDescent="0.2">
      <c r="A249" s="22"/>
      <c r="B249" s="22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</row>
    <row r="250" spans="1:31" x14ac:dyDescent="0.2">
      <c r="A250" s="22"/>
      <c r="B250" s="22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</row>
    <row r="251" spans="1:31" x14ac:dyDescent="0.2">
      <c r="A251" s="22"/>
      <c r="B251" s="22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</row>
    <row r="252" spans="1:31" x14ac:dyDescent="0.2">
      <c r="A252" s="22"/>
      <c r="B252" s="22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</row>
    <row r="253" spans="1:31" x14ac:dyDescent="0.2">
      <c r="A253" s="22"/>
      <c r="B253" s="22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</row>
    <row r="254" spans="1:31" x14ac:dyDescent="0.2">
      <c r="A254" s="22"/>
      <c r="B254" s="22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</row>
    <row r="255" spans="1:31" x14ac:dyDescent="0.2">
      <c r="A255" s="22"/>
      <c r="B255" s="22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</row>
    <row r="256" spans="1:31" x14ac:dyDescent="0.2">
      <c r="A256" s="22"/>
      <c r="B256" s="22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</row>
    <row r="257" spans="1:31" x14ac:dyDescent="0.2">
      <c r="A257" s="22"/>
      <c r="B257" s="22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</row>
    <row r="258" spans="1:31" x14ac:dyDescent="0.2">
      <c r="A258" s="22"/>
      <c r="B258" s="22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</row>
    <row r="259" spans="1:31" x14ac:dyDescent="0.2">
      <c r="A259" s="22"/>
      <c r="B259" s="22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</row>
    <row r="260" spans="1:31" x14ac:dyDescent="0.2">
      <c r="A260" s="22"/>
      <c r="B260" s="22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</row>
    <row r="261" spans="1:31" x14ac:dyDescent="0.2">
      <c r="A261" s="22"/>
      <c r="B261" s="22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</row>
    <row r="262" spans="1:31" x14ac:dyDescent="0.2">
      <c r="A262" s="22"/>
      <c r="B262" s="22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</row>
    <row r="263" spans="1:31" x14ac:dyDescent="0.2">
      <c r="A263" s="22"/>
      <c r="B263" s="22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</row>
    <row r="264" spans="1:31" x14ac:dyDescent="0.2">
      <c r="A264" s="22"/>
      <c r="B264" s="22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</row>
    <row r="265" spans="1:31" x14ac:dyDescent="0.2">
      <c r="A265" s="22"/>
      <c r="B265" s="22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</row>
    <row r="266" spans="1:31" x14ac:dyDescent="0.2">
      <c r="A266" s="22"/>
      <c r="B266" s="22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</row>
    <row r="267" spans="1:31" x14ac:dyDescent="0.2">
      <c r="A267" s="22"/>
      <c r="B267" s="22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</row>
    <row r="268" spans="1:31" x14ac:dyDescent="0.2">
      <c r="A268" s="22"/>
      <c r="B268" s="22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</row>
    <row r="269" spans="1:31" x14ac:dyDescent="0.2">
      <c r="A269" s="22"/>
      <c r="B269" s="22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</row>
    <row r="270" spans="1:31" x14ac:dyDescent="0.2">
      <c r="A270" s="22"/>
      <c r="B270" s="22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</row>
    <row r="271" spans="1:31" x14ac:dyDescent="0.2">
      <c r="A271" s="22"/>
      <c r="B271" s="22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</row>
    <row r="272" spans="1:31" x14ac:dyDescent="0.2">
      <c r="A272" s="22"/>
      <c r="B272" s="22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</row>
    <row r="273" spans="1:31" x14ac:dyDescent="0.2">
      <c r="A273" s="22"/>
      <c r="B273" s="22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</row>
    <row r="274" spans="1:31" x14ac:dyDescent="0.2">
      <c r="A274" s="22"/>
      <c r="B274" s="22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</row>
    <row r="275" spans="1:31" x14ac:dyDescent="0.2">
      <c r="A275" s="22"/>
      <c r="B275" s="22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</row>
    <row r="276" spans="1:31" x14ac:dyDescent="0.2">
      <c r="A276" s="22"/>
      <c r="B276" s="22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</row>
    <row r="277" spans="1:31" x14ac:dyDescent="0.2">
      <c r="A277" s="22"/>
      <c r="B277" s="22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</row>
    <row r="278" spans="1:31" x14ac:dyDescent="0.2">
      <c r="A278" s="22"/>
      <c r="B278" s="22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</row>
    <row r="279" spans="1:31" x14ac:dyDescent="0.2">
      <c r="A279" s="22"/>
      <c r="B279" s="22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</row>
    <row r="280" spans="1:31" x14ac:dyDescent="0.2">
      <c r="A280" s="22"/>
      <c r="B280" s="22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</row>
    <row r="281" spans="1:31" x14ac:dyDescent="0.2">
      <c r="A281" s="22"/>
      <c r="B281" s="22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</row>
    <row r="282" spans="1:31" x14ac:dyDescent="0.2">
      <c r="A282" s="22"/>
      <c r="B282" s="22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</row>
    <row r="283" spans="1:31" x14ac:dyDescent="0.2">
      <c r="A283" s="22"/>
      <c r="B283" s="22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</row>
    <row r="284" spans="1:31" x14ac:dyDescent="0.2">
      <c r="A284" s="22"/>
      <c r="B284" s="22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</row>
    <row r="285" spans="1:31" x14ac:dyDescent="0.2">
      <c r="A285" s="22"/>
      <c r="B285" s="22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</row>
    <row r="286" spans="1:31" x14ac:dyDescent="0.2">
      <c r="A286" s="22"/>
      <c r="B286" s="22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</row>
    <row r="287" spans="1:31" x14ac:dyDescent="0.2">
      <c r="A287" s="22"/>
      <c r="B287" s="22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</row>
    <row r="288" spans="1:31" x14ac:dyDescent="0.2">
      <c r="A288" s="22"/>
      <c r="B288" s="22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</row>
    <row r="289" spans="1:31" x14ac:dyDescent="0.2">
      <c r="A289" s="22"/>
      <c r="B289" s="22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</row>
    <row r="290" spans="1:31" x14ac:dyDescent="0.2">
      <c r="A290" s="22"/>
      <c r="B290" s="22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</row>
    <row r="291" spans="1:31" x14ac:dyDescent="0.2">
      <c r="A291" s="22"/>
      <c r="B291" s="22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</row>
    <row r="292" spans="1:31" x14ac:dyDescent="0.2">
      <c r="A292" s="22"/>
      <c r="B292" s="22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</row>
    <row r="293" spans="1:31" x14ac:dyDescent="0.2">
      <c r="A293" s="22"/>
      <c r="B293" s="22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</row>
    <row r="294" spans="1:31" x14ac:dyDescent="0.2">
      <c r="A294" s="22"/>
      <c r="B294" s="22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</row>
    <row r="295" spans="1:31" x14ac:dyDescent="0.2">
      <c r="A295" s="22"/>
      <c r="B295" s="22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</row>
    <row r="296" spans="1:31" x14ac:dyDescent="0.2">
      <c r="A296" s="22"/>
      <c r="B296" s="22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</row>
    <row r="297" spans="1:31" x14ac:dyDescent="0.2">
      <c r="A297" s="22"/>
      <c r="B297" s="22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</row>
    <row r="298" spans="1:31" x14ac:dyDescent="0.2">
      <c r="A298" s="22"/>
      <c r="B298" s="22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</row>
    <row r="299" spans="1:31" x14ac:dyDescent="0.2">
      <c r="A299" s="22"/>
      <c r="B299" s="22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</row>
    <row r="300" spans="1:31" x14ac:dyDescent="0.2">
      <c r="A300" s="22"/>
      <c r="B300" s="22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</row>
    <row r="301" spans="1:31" x14ac:dyDescent="0.2">
      <c r="A301" s="22"/>
      <c r="B301" s="22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</row>
    <row r="302" spans="1:31" x14ac:dyDescent="0.2">
      <c r="A302" s="22"/>
      <c r="B302" s="22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</row>
    <row r="303" spans="1:31" x14ac:dyDescent="0.2">
      <c r="A303" s="22"/>
      <c r="B303" s="22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</row>
    <row r="304" spans="1:31" x14ac:dyDescent="0.2">
      <c r="A304" s="22"/>
      <c r="B304" s="22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</row>
    <row r="305" spans="1:31" x14ac:dyDescent="0.2">
      <c r="A305" s="22"/>
      <c r="B305" s="22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</row>
    <row r="306" spans="1:31" x14ac:dyDescent="0.2">
      <c r="A306" s="22"/>
      <c r="B306" s="22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</row>
    <row r="307" spans="1:31" x14ac:dyDescent="0.2">
      <c r="A307" s="22"/>
      <c r="B307" s="22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</row>
    <row r="308" spans="1:31" x14ac:dyDescent="0.2">
      <c r="A308" s="22"/>
      <c r="B308" s="22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</row>
    <row r="309" spans="1:31" x14ac:dyDescent="0.2">
      <c r="A309" s="22"/>
      <c r="B309" s="22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</row>
    <row r="310" spans="1:31" x14ac:dyDescent="0.2">
      <c r="A310" s="22"/>
      <c r="B310" s="22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</row>
    <row r="311" spans="1:31" x14ac:dyDescent="0.2">
      <c r="A311" s="22"/>
      <c r="B311" s="22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</row>
    <row r="312" spans="1:31" x14ac:dyDescent="0.2">
      <c r="A312" s="22"/>
      <c r="B312" s="22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</row>
    <row r="313" spans="1:31" x14ac:dyDescent="0.2">
      <c r="A313" s="22"/>
      <c r="B313" s="22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</row>
    <row r="314" spans="1:31" x14ac:dyDescent="0.2">
      <c r="A314" s="22"/>
      <c r="B314" s="22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</row>
    <row r="315" spans="1:31" x14ac:dyDescent="0.2">
      <c r="A315" s="22"/>
      <c r="B315" s="22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</row>
    <row r="316" spans="1:31" x14ac:dyDescent="0.2">
      <c r="A316" s="22"/>
      <c r="B316" s="22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</row>
    <row r="317" spans="1:31" x14ac:dyDescent="0.2">
      <c r="A317" s="22"/>
      <c r="B317" s="22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</row>
    <row r="318" spans="1:31" x14ac:dyDescent="0.2">
      <c r="A318" s="22"/>
      <c r="B318" s="22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</row>
    <row r="319" spans="1:31" x14ac:dyDescent="0.2">
      <c r="A319" s="22"/>
      <c r="B319" s="22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</row>
    <row r="320" spans="1:31" x14ac:dyDescent="0.2">
      <c r="A320" s="22"/>
      <c r="B320" s="22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</row>
    <row r="321" spans="1:31" x14ac:dyDescent="0.2">
      <c r="A321" s="22"/>
      <c r="B321" s="22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</row>
    <row r="322" spans="1:31" x14ac:dyDescent="0.2">
      <c r="A322" s="22"/>
      <c r="B322" s="22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</row>
    <row r="323" spans="1:31" x14ac:dyDescent="0.2">
      <c r="A323" s="22"/>
      <c r="B323" s="22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</row>
    <row r="324" spans="1:31" x14ac:dyDescent="0.2">
      <c r="A324" s="22"/>
      <c r="B324" s="22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</row>
    <row r="325" spans="1:31" x14ac:dyDescent="0.2">
      <c r="A325" s="22"/>
      <c r="B325" s="22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</row>
    <row r="326" spans="1:31" x14ac:dyDescent="0.2">
      <c r="A326" s="22"/>
      <c r="B326" s="22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</row>
    <row r="327" spans="1:31" x14ac:dyDescent="0.2">
      <c r="A327" s="22"/>
      <c r="B327" s="22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</row>
    <row r="328" spans="1:31" x14ac:dyDescent="0.2">
      <c r="A328" s="22"/>
      <c r="B328" s="22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</row>
    <row r="329" spans="1:31" x14ac:dyDescent="0.2">
      <c r="A329" s="22"/>
      <c r="B329" s="22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</row>
    <row r="330" spans="1:31" x14ac:dyDescent="0.2">
      <c r="A330" s="22"/>
      <c r="B330" s="22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</row>
    <row r="331" spans="1:31" x14ac:dyDescent="0.2">
      <c r="A331" s="22"/>
      <c r="B331" s="22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</row>
    <row r="332" spans="1:31" x14ac:dyDescent="0.2">
      <c r="A332" s="22"/>
      <c r="B332" s="22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</row>
    <row r="333" spans="1:31" x14ac:dyDescent="0.2">
      <c r="A333" s="22"/>
      <c r="B333" s="22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</row>
    <row r="334" spans="1:31" x14ac:dyDescent="0.2">
      <c r="A334" s="22"/>
      <c r="B334" s="22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</row>
    <row r="335" spans="1:31" x14ac:dyDescent="0.2">
      <c r="A335" s="22"/>
      <c r="B335" s="22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</row>
    <row r="336" spans="1:31" x14ac:dyDescent="0.2">
      <c r="A336" s="22"/>
      <c r="B336" s="22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</row>
    <row r="337" spans="1:31" x14ac:dyDescent="0.2">
      <c r="A337" s="22"/>
      <c r="B337" s="22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</row>
    <row r="338" spans="1:31" x14ac:dyDescent="0.2">
      <c r="A338" s="22"/>
      <c r="B338" s="22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</row>
    <row r="339" spans="1:31" x14ac:dyDescent="0.2">
      <c r="A339" s="22"/>
      <c r="B339" s="22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</row>
    <row r="340" spans="1:31" x14ac:dyDescent="0.2">
      <c r="A340" s="22"/>
      <c r="B340" s="22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</row>
    <row r="341" spans="1:31" x14ac:dyDescent="0.2">
      <c r="A341" s="22"/>
      <c r="B341" s="22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</row>
    <row r="342" spans="1:31" x14ac:dyDescent="0.2">
      <c r="A342" s="22"/>
      <c r="B342" s="22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</row>
    <row r="343" spans="1:31" x14ac:dyDescent="0.2">
      <c r="A343" s="22"/>
      <c r="B343" s="22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</row>
    <row r="344" spans="1:31" x14ac:dyDescent="0.2">
      <c r="A344" s="22"/>
      <c r="B344" s="22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</row>
    <row r="345" spans="1:31" x14ac:dyDescent="0.2">
      <c r="A345" s="22"/>
      <c r="B345" s="22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</row>
    <row r="346" spans="1:31" x14ac:dyDescent="0.2">
      <c r="A346" s="22"/>
      <c r="B346" s="22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</row>
    <row r="347" spans="1:31" x14ac:dyDescent="0.2">
      <c r="A347" s="22"/>
      <c r="B347" s="22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</row>
    <row r="348" spans="1:31" x14ac:dyDescent="0.2">
      <c r="A348" s="22"/>
      <c r="B348" s="22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</row>
    <row r="349" spans="1:31" x14ac:dyDescent="0.2">
      <c r="A349" s="22"/>
      <c r="B349" s="22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</row>
    <row r="350" spans="1:31" x14ac:dyDescent="0.2">
      <c r="A350" s="22"/>
      <c r="B350" s="22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</row>
    <row r="351" spans="1:31" x14ac:dyDescent="0.2">
      <c r="A351" s="22"/>
      <c r="B351" s="22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</row>
    <row r="352" spans="1:31" x14ac:dyDescent="0.2">
      <c r="A352" s="22"/>
      <c r="B352" s="22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</row>
    <row r="353" spans="1:31" x14ac:dyDescent="0.2">
      <c r="A353" s="22"/>
      <c r="B353" s="22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</row>
    <row r="354" spans="1:31" x14ac:dyDescent="0.2">
      <c r="A354" s="22"/>
      <c r="B354" s="22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</row>
    <row r="355" spans="1:31" x14ac:dyDescent="0.2">
      <c r="A355" s="22"/>
      <c r="B355" s="22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</row>
    <row r="356" spans="1:31" x14ac:dyDescent="0.2">
      <c r="A356" s="22"/>
      <c r="B356" s="22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</row>
    <row r="357" spans="1:31" x14ac:dyDescent="0.2">
      <c r="A357" s="22"/>
      <c r="B357" s="22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</row>
    <row r="358" spans="1:31" x14ac:dyDescent="0.2">
      <c r="A358" s="22"/>
      <c r="B358" s="22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</row>
    <row r="359" spans="1:31" x14ac:dyDescent="0.2">
      <c r="A359" s="22"/>
      <c r="B359" s="22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</row>
    <row r="360" spans="1:31" x14ac:dyDescent="0.2">
      <c r="A360" s="22"/>
      <c r="B360" s="22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</row>
    <row r="361" spans="1:31" x14ac:dyDescent="0.2">
      <c r="A361" s="22"/>
      <c r="B361" s="22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</row>
    <row r="362" spans="1:31" x14ac:dyDescent="0.2">
      <c r="A362" s="22"/>
      <c r="B362" s="22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</row>
    <row r="363" spans="1:31" x14ac:dyDescent="0.2">
      <c r="A363" s="22"/>
      <c r="B363" s="22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</row>
    <row r="364" spans="1:31" x14ac:dyDescent="0.2">
      <c r="A364" s="22"/>
      <c r="B364" s="22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</row>
    <row r="365" spans="1:31" x14ac:dyDescent="0.2">
      <c r="A365" s="22"/>
      <c r="B365" s="22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</row>
    <row r="366" spans="1:31" x14ac:dyDescent="0.2">
      <c r="A366" s="22"/>
      <c r="B366" s="22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</row>
    <row r="367" spans="1:31" x14ac:dyDescent="0.2">
      <c r="A367" s="22"/>
      <c r="B367" s="22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</row>
    <row r="368" spans="1:31" x14ac:dyDescent="0.2">
      <c r="A368" s="22"/>
      <c r="B368" s="22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</row>
    <row r="369" spans="1:31" x14ac:dyDescent="0.2">
      <c r="A369" s="22"/>
      <c r="B369" s="22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</row>
    <row r="370" spans="1:31" x14ac:dyDescent="0.2">
      <c r="A370" s="22"/>
      <c r="B370" s="22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</row>
    <row r="371" spans="1:31" x14ac:dyDescent="0.2">
      <c r="A371" s="22"/>
      <c r="B371" s="22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</row>
    <row r="372" spans="1:31" x14ac:dyDescent="0.2">
      <c r="A372" s="22"/>
      <c r="B372" s="22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</row>
    <row r="373" spans="1:31" x14ac:dyDescent="0.2">
      <c r="A373" s="22"/>
      <c r="B373" s="22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</row>
    <row r="374" spans="1:31" x14ac:dyDescent="0.2">
      <c r="A374" s="22"/>
      <c r="B374" s="22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</row>
    <row r="375" spans="1:31" x14ac:dyDescent="0.2">
      <c r="A375" s="22"/>
      <c r="B375" s="22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</row>
    <row r="376" spans="1:31" x14ac:dyDescent="0.2">
      <c r="A376" s="22"/>
      <c r="B376" s="22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</row>
    <row r="377" spans="1:31" x14ac:dyDescent="0.2">
      <c r="A377" s="22"/>
      <c r="B377" s="22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</row>
    <row r="378" spans="1:31" x14ac:dyDescent="0.2">
      <c r="A378" s="22"/>
      <c r="B378" s="22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</row>
    <row r="379" spans="1:31" x14ac:dyDescent="0.2">
      <c r="A379" s="22"/>
      <c r="B379" s="22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</row>
    <row r="380" spans="1:31" x14ac:dyDescent="0.2">
      <c r="A380" s="22"/>
      <c r="B380" s="22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</row>
    <row r="381" spans="1:31" x14ac:dyDescent="0.2">
      <c r="A381" s="22"/>
      <c r="B381" s="22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</row>
    <row r="382" spans="1:31" x14ac:dyDescent="0.2">
      <c r="A382" s="22"/>
      <c r="B382" s="22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</row>
    <row r="383" spans="1:31" x14ac:dyDescent="0.2">
      <c r="A383" s="22"/>
      <c r="B383" s="22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</row>
    <row r="384" spans="1:31" x14ac:dyDescent="0.2">
      <c r="A384" s="22"/>
      <c r="B384" s="22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</row>
    <row r="385" spans="1:31" x14ac:dyDescent="0.2">
      <c r="A385" s="22"/>
      <c r="B385" s="22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</row>
    <row r="386" spans="1:31" x14ac:dyDescent="0.2">
      <c r="A386" s="22"/>
      <c r="B386" s="22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</row>
    <row r="387" spans="1:31" x14ac:dyDescent="0.2">
      <c r="A387" s="22"/>
      <c r="B387" s="22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</row>
    <row r="388" spans="1:31" x14ac:dyDescent="0.2">
      <c r="A388" s="22"/>
      <c r="B388" s="22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</row>
    <row r="389" spans="1:31" x14ac:dyDescent="0.2">
      <c r="A389" s="22"/>
      <c r="B389" s="22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</row>
    <row r="390" spans="1:31" x14ac:dyDescent="0.2">
      <c r="A390" s="22"/>
      <c r="B390" s="22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</row>
    <row r="391" spans="1:31" x14ac:dyDescent="0.2">
      <c r="A391" s="22"/>
      <c r="B391" s="22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</row>
    <row r="392" spans="1:31" x14ac:dyDescent="0.2">
      <c r="A392" s="22"/>
      <c r="B392" s="22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</row>
    <row r="393" spans="1:31" x14ac:dyDescent="0.2">
      <c r="A393" s="22"/>
      <c r="B393" s="22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</row>
    <row r="394" spans="1:31" x14ac:dyDescent="0.2">
      <c r="A394" s="22"/>
      <c r="B394" s="22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</row>
    <row r="395" spans="1:31" x14ac:dyDescent="0.2">
      <c r="A395" s="22"/>
      <c r="B395" s="22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</row>
    <row r="396" spans="1:31" x14ac:dyDescent="0.2">
      <c r="A396" s="22"/>
      <c r="B396" s="22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</row>
    <row r="397" spans="1:31" x14ac:dyDescent="0.2">
      <c r="A397" s="22"/>
      <c r="B397" s="22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</row>
    <row r="398" spans="1:31" x14ac:dyDescent="0.2">
      <c r="A398" s="22"/>
      <c r="B398" s="22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</row>
    <row r="399" spans="1:31" x14ac:dyDescent="0.2">
      <c r="A399" s="22"/>
      <c r="B399" s="22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</row>
    <row r="400" spans="1:31" x14ac:dyDescent="0.2">
      <c r="A400" s="22"/>
      <c r="B400" s="22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</row>
    <row r="401" spans="1:31" x14ac:dyDescent="0.2">
      <c r="A401" s="22"/>
      <c r="B401" s="22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</row>
    <row r="402" spans="1:31" x14ac:dyDescent="0.2">
      <c r="A402" s="22"/>
      <c r="B402" s="22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</row>
    <row r="403" spans="1:31" x14ac:dyDescent="0.2">
      <c r="A403" s="22"/>
      <c r="B403" s="22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</row>
    <row r="404" spans="1:31" x14ac:dyDescent="0.2">
      <c r="A404" s="22"/>
      <c r="B404" s="22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</row>
    <row r="405" spans="1:31" x14ac:dyDescent="0.2">
      <c r="A405" s="22"/>
      <c r="B405" s="22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</row>
    <row r="406" spans="1:31" x14ac:dyDescent="0.2">
      <c r="A406" s="22"/>
      <c r="B406" s="22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</row>
    <row r="407" spans="1:31" x14ac:dyDescent="0.2">
      <c r="A407" s="22"/>
      <c r="B407" s="22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</row>
    <row r="408" spans="1:31" x14ac:dyDescent="0.2">
      <c r="A408" s="22"/>
      <c r="B408" s="22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</row>
    <row r="409" spans="1:31" x14ac:dyDescent="0.2">
      <c r="A409" s="22"/>
      <c r="B409" s="22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</row>
    <row r="410" spans="1:31" x14ac:dyDescent="0.2">
      <c r="A410" s="22"/>
      <c r="B410" s="22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</row>
    <row r="411" spans="1:31" x14ac:dyDescent="0.2">
      <c r="A411" s="22"/>
      <c r="B411" s="22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</row>
    <row r="412" spans="1:31" x14ac:dyDescent="0.2">
      <c r="A412" s="22"/>
      <c r="B412" s="22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</row>
    <row r="413" spans="1:31" x14ac:dyDescent="0.2">
      <c r="A413" s="22"/>
      <c r="B413" s="22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</row>
    <row r="414" spans="1:31" x14ac:dyDescent="0.2">
      <c r="A414" s="22"/>
      <c r="B414" s="22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</row>
    <row r="415" spans="1:31" x14ac:dyDescent="0.2">
      <c r="A415" s="22"/>
      <c r="B415" s="22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</row>
    <row r="416" spans="1:31" x14ac:dyDescent="0.2">
      <c r="A416" s="22"/>
      <c r="B416" s="22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</row>
    <row r="417" spans="1:31" x14ac:dyDescent="0.2">
      <c r="A417" s="22"/>
      <c r="B417" s="22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</row>
    <row r="418" spans="1:31" x14ac:dyDescent="0.2">
      <c r="A418" s="22"/>
      <c r="B418" s="22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</row>
    <row r="419" spans="1:31" x14ac:dyDescent="0.2">
      <c r="A419" s="22"/>
      <c r="B419" s="22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</row>
    <row r="420" spans="1:31" x14ac:dyDescent="0.2">
      <c r="A420" s="22"/>
      <c r="B420" s="22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</row>
    <row r="421" spans="1:31" x14ac:dyDescent="0.2">
      <c r="A421" s="22"/>
      <c r="B421" s="22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</row>
    <row r="422" spans="1:31" x14ac:dyDescent="0.2">
      <c r="A422" s="22"/>
      <c r="B422" s="22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</row>
    <row r="423" spans="1:31" x14ac:dyDescent="0.2">
      <c r="A423" s="22"/>
      <c r="B423" s="22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</row>
    <row r="424" spans="1:31" x14ac:dyDescent="0.2">
      <c r="A424" s="22"/>
      <c r="B424" s="22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</row>
    <row r="425" spans="1:31" x14ac:dyDescent="0.2">
      <c r="A425" s="22"/>
      <c r="B425" s="22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</row>
    <row r="426" spans="1:31" x14ac:dyDescent="0.2">
      <c r="A426" s="22"/>
      <c r="B426" s="22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</row>
    <row r="427" spans="1:31" x14ac:dyDescent="0.2">
      <c r="A427" s="22"/>
      <c r="B427" s="22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</row>
    <row r="428" spans="1:31" x14ac:dyDescent="0.2">
      <c r="A428" s="22"/>
      <c r="B428" s="22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</row>
    <row r="429" spans="1:31" x14ac:dyDescent="0.2">
      <c r="A429" s="22"/>
      <c r="B429" s="22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</row>
    <row r="430" spans="1:31" x14ac:dyDescent="0.2">
      <c r="A430" s="22"/>
      <c r="B430" s="22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</row>
    <row r="431" spans="1:31" x14ac:dyDescent="0.2">
      <c r="A431" s="22"/>
      <c r="B431" s="22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</row>
    <row r="432" spans="1:31" x14ac:dyDescent="0.2">
      <c r="A432" s="22"/>
      <c r="B432" s="22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</row>
    <row r="433" spans="1:31" x14ac:dyDescent="0.2">
      <c r="A433" s="22"/>
      <c r="B433" s="22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</row>
    <row r="434" spans="1:31" x14ac:dyDescent="0.2">
      <c r="A434" s="22"/>
      <c r="B434" s="22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</row>
    <row r="435" spans="1:31" x14ac:dyDescent="0.2">
      <c r="A435" s="22"/>
      <c r="B435" s="22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</row>
    <row r="436" spans="1:31" x14ac:dyDescent="0.2">
      <c r="A436" s="22"/>
      <c r="B436" s="22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</row>
    <row r="437" spans="1:31" x14ac:dyDescent="0.2">
      <c r="A437" s="22"/>
      <c r="B437" s="22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</row>
    <row r="438" spans="1:31" x14ac:dyDescent="0.2">
      <c r="A438" s="22"/>
      <c r="B438" s="22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</row>
    <row r="439" spans="1:31" x14ac:dyDescent="0.2">
      <c r="A439" s="22"/>
      <c r="B439" s="22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</row>
    <row r="440" spans="1:31" x14ac:dyDescent="0.2">
      <c r="A440" s="22"/>
      <c r="B440" s="22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</row>
    <row r="441" spans="1:31" x14ac:dyDescent="0.2">
      <c r="A441" s="22"/>
      <c r="B441" s="22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</row>
    <row r="442" spans="1:31" x14ac:dyDescent="0.2">
      <c r="A442" s="22"/>
      <c r="B442" s="22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</row>
    <row r="443" spans="1:31" x14ac:dyDescent="0.2">
      <c r="A443" s="22"/>
      <c r="B443" s="22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</row>
    <row r="444" spans="1:31" x14ac:dyDescent="0.2">
      <c r="A444" s="22"/>
      <c r="B444" s="22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</row>
    <row r="445" spans="1:31" x14ac:dyDescent="0.2">
      <c r="A445" s="22"/>
      <c r="B445" s="22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</row>
    <row r="446" spans="1:31" x14ac:dyDescent="0.2">
      <c r="A446" s="22"/>
      <c r="B446" s="22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</row>
    <row r="447" spans="1:31" x14ac:dyDescent="0.2">
      <c r="A447" s="22"/>
      <c r="B447" s="22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</row>
    <row r="448" spans="1:31" x14ac:dyDescent="0.2">
      <c r="A448" s="22"/>
      <c r="B448" s="22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</row>
    <row r="449" spans="1:31" x14ac:dyDescent="0.2">
      <c r="A449" s="22"/>
      <c r="B449" s="22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</row>
    <row r="450" spans="1:31" x14ac:dyDescent="0.2">
      <c r="A450" s="22"/>
      <c r="B450" s="22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</row>
    <row r="451" spans="1:31" x14ac:dyDescent="0.2">
      <c r="A451" s="22"/>
      <c r="B451" s="22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</row>
    <row r="452" spans="1:31" x14ac:dyDescent="0.2">
      <c r="A452" s="22"/>
      <c r="B452" s="22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</row>
    <row r="453" spans="1:31" x14ac:dyDescent="0.2">
      <c r="A453" s="22"/>
      <c r="B453" s="22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</row>
    <row r="454" spans="1:31" x14ac:dyDescent="0.2">
      <c r="A454" s="22"/>
      <c r="B454" s="22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</row>
    <row r="455" spans="1:31" x14ac:dyDescent="0.2">
      <c r="A455" s="22"/>
      <c r="B455" s="22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</row>
    <row r="456" spans="1:31" x14ac:dyDescent="0.2">
      <c r="A456" s="22"/>
      <c r="B456" s="22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</row>
    <row r="457" spans="1:31" x14ac:dyDescent="0.2">
      <c r="A457" s="22"/>
      <c r="B457" s="22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</row>
    <row r="458" spans="1:31" x14ac:dyDescent="0.2">
      <c r="A458" s="22"/>
      <c r="B458" s="22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</row>
    <row r="459" spans="1:31" x14ac:dyDescent="0.2">
      <c r="A459" s="22"/>
      <c r="B459" s="22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</row>
    <row r="460" spans="1:31" x14ac:dyDescent="0.2">
      <c r="A460" s="22"/>
      <c r="B460" s="22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</row>
    <row r="461" spans="1:31" x14ac:dyDescent="0.2">
      <c r="A461" s="22"/>
      <c r="B461" s="22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</row>
    <row r="462" spans="1:31" x14ac:dyDescent="0.2">
      <c r="A462" s="22"/>
      <c r="B462" s="22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</row>
    <row r="463" spans="1:31" x14ac:dyDescent="0.2">
      <c r="A463" s="22"/>
      <c r="B463" s="22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</row>
    <row r="464" spans="1:31" x14ac:dyDescent="0.2">
      <c r="A464" s="22"/>
      <c r="B464" s="22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</row>
    <row r="465" spans="1:31" x14ac:dyDescent="0.2">
      <c r="A465" s="22"/>
      <c r="B465" s="22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</row>
    <row r="466" spans="1:31" x14ac:dyDescent="0.2">
      <c r="A466" s="22"/>
      <c r="B466" s="22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</row>
    <row r="467" spans="1:31" x14ac:dyDescent="0.2">
      <c r="A467" s="22"/>
      <c r="B467" s="22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</row>
    <row r="468" spans="1:31" x14ac:dyDescent="0.2">
      <c r="A468" s="22"/>
      <c r="B468" s="22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</row>
    <row r="469" spans="1:31" x14ac:dyDescent="0.2">
      <c r="A469" s="22"/>
      <c r="B469" s="22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</row>
    <row r="470" spans="1:31" x14ac:dyDescent="0.2">
      <c r="A470" s="22"/>
      <c r="B470" s="22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</row>
    <row r="471" spans="1:31" x14ac:dyDescent="0.2">
      <c r="A471" s="22"/>
      <c r="B471" s="22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</row>
    <row r="472" spans="1:31" x14ac:dyDescent="0.2">
      <c r="A472" s="22"/>
      <c r="B472" s="22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</row>
    <row r="473" spans="1:31" x14ac:dyDescent="0.2">
      <c r="A473" s="22"/>
      <c r="B473" s="22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</row>
    <row r="474" spans="1:31" x14ac:dyDescent="0.2">
      <c r="A474" s="22"/>
      <c r="B474" s="22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</row>
    <row r="475" spans="1:31" x14ac:dyDescent="0.2">
      <c r="A475" s="22"/>
      <c r="B475" s="22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</row>
    <row r="476" spans="1:31" x14ac:dyDescent="0.2">
      <c r="A476" s="22"/>
      <c r="B476" s="22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</row>
    <row r="477" spans="1:31" x14ac:dyDescent="0.2">
      <c r="A477" s="22"/>
      <c r="B477" s="22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</row>
    <row r="478" spans="1:31" x14ac:dyDescent="0.2">
      <c r="A478" s="22"/>
      <c r="B478" s="22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</row>
    <row r="479" spans="1:31" x14ac:dyDescent="0.2">
      <c r="A479" s="22"/>
      <c r="B479" s="22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</row>
    <row r="480" spans="1:31" x14ac:dyDescent="0.2">
      <c r="A480" s="22"/>
      <c r="B480" s="22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</row>
    <row r="481" spans="1:31" x14ac:dyDescent="0.2">
      <c r="A481" s="22"/>
      <c r="B481" s="22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</row>
    <row r="482" spans="1:31" x14ac:dyDescent="0.2">
      <c r="A482" s="22"/>
      <c r="B482" s="22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</row>
    <row r="483" spans="1:31" x14ac:dyDescent="0.2">
      <c r="A483" s="22"/>
      <c r="B483" s="22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</row>
    <row r="484" spans="1:31" x14ac:dyDescent="0.2">
      <c r="A484" s="22"/>
      <c r="B484" s="22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</row>
    <row r="485" spans="1:31" x14ac:dyDescent="0.2">
      <c r="A485" s="22"/>
      <c r="B485" s="22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</row>
    <row r="486" spans="1:31" x14ac:dyDescent="0.2">
      <c r="A486" s="22"/>
      <c r="B486" s="22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</row>
    <row r="487" spans="1:31" x14ac:dyDescent="0.2">
      <c r="A487" s="22"/>
      <c r="B487" s="22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</row>
    <row r="488" spans="1:31" x14ac:dyDescent="0.2">
      <c r="A488" s="22"/>
      <c r="B488" s="22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</row>
    <row r="489" spans="1:31" x14ac:dyDescent="0.2">
      <c r="A489" s="22"/>
      <c r="B489" s="22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</row>
    <row r="490" spans="1:31" x14ac:dyDescent="0.2">
      <c r="A490" s="22"/>
      <c r="B490" s="22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</row>
    <row r="491" spans="1:31" x14ac:dyDescent="0.2">
      <c r="A491" s="22"/>
      <c r="B491" s="22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</row>
    <row r="492" spans="1:31" x14ac:dyDescent="0.2">
      <c r="A492" s="22"/>
      <c r="B492" s="22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</row>
    <row r="493" spans="1:31" x14ac:dyDescent="0.2">
      <c r="A493" s="22"/>
      <c r="B493" s="22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</row>
    <row r="494" spans="1:31" x14ac:dyDescent="0.2">
      <c r="A494" s="22"/>
      <c r="B494" s="22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</row>
    <row r="495" spans="1:31" x14ac:dyDescent="0.2">
      <c r="A495" s="22"/>
      <c r="B495" s="22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</row>
    <row r="496" spans="1:31" x14ac:dyDescent="0.2">
      <c r="A496" s="22"/>
      <c r="B496" s="22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</row>
    <row r="497" spans="1:31" x14ac:dyDescent="0.2">
      <c r="A497" s="22"/>
      <c r="B497" s="22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</row>
    <row r="498" spans="1:31" x14ac:dyDescent="0.2">
      <c r="A498" s="22"/>
      <c r="B498" s="22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</row>
    <row r="499" spans="1:31" x14ac:dyDescent="0.2">
      <c r="A499" s="22"/>
      <c r="B499" s="22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</row>
    <row r="500" spans="1:31" x14ac:dyDescent="0.2">
      <c r="A500" s="22"/>
      <c r="B500" s="22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</row>
    <row r="501" spans="1:31" x14ac:dyDescent="0.2">
      <c r="A501" s="22"/>
      <c r="B501" s="22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</row>
    <row r="502" spans="1:31" x14ac:dyDescent="0.2">
      <c r="A502" s="22"/>
      <c r="B502" s="22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</row>
    <row r="503" spans="1:31" x14ac:dyDescent="0.2">
      <c r="A503" s="22"/>
      <c r="B503" s="22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</row>
    <row r="504" spans="1:31" x14ac:dyDescent="0.2">
      <c r="A504" s="22"/>
      <c r="B504" s="22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</row>
    <row r="505" spans="1:31" x14ac:dyDescent="0.2">
      <c r="A505" s="22"/>
      <c r="B505" s="22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</row>
    <row r="506" spans="1:31" x14ac:dyDescent="0.2">
      <c r="A506" s="22"/>
      <c r="B506" s="22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</row>
    <row r="507" spans="1:31" x14ac:dyDescent="0.2">
      <c r="A507" s="22"/>
      <c r="B507" s="22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</row>
    <row r="508" spans="1:31" x14ac:dyDescent="0.2">
      <c r="A508" s="22"/>
      <c r="B508" s="22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</row>
    <row r="509" spans="1:31" x14ac:dyDescent="0.2">
      <c r="A509" s="22"/>
      <c r="B509" s="22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</row>
    <row r="510" spans="1:31" x14ac:dyDescent="0.2">
      <c r="A510" s="22"/>
      <c r="B510" s="22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</row>
    <row r="511" spans="1:31" x14ac:dyDescent="0.2">
      <c r="A511" s="22"/>
      <c r="B511" s="22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</row>
    <row r="512" spans="1:31" x14ac:dyDescent="0.2">
      <c r="A512" s="22"/>
      <c r="B512" s="22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</row>
    <row r="513" spans="1:31" x14ac:dyDescent="0.2">
      <c r="A513" s="22"/>
      <c r="B513" s="22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</row>
    <row r="514" spans="1:31" x14ac:dyDescent="0.2">
      <c r="A514" s="22"/>
      <c r="B514" s="22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</row>
    <row r="515" spans="1:31" x14ac:dyDescent="0.2">
      <c r="A515" s="22"/>
      <c r="B515" s="22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</row>
    <row r="516" spans="1:31" x14ac:dyDescent="0.2">
      <c r="A516" s="22"/>
      <c r="B516" s="22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</row>
    <row r="517" spans="1:31" x14ac:dyDescent="0.2">
      <c r="A517" s="22"/>
      <c r="B517" s="22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</row>
    <row r="518" spans="1:31" x14ac:dyDescent="0.2">
      <c r="A518" s="22"/>
      <c r="B518" s="22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</row>
    <row r="519" spans="1:31" x14ac:dyDescent="0.2">
      <c r="A519" s="22"/>
      <c r="B519" s="22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</row>
    <row r="520" spans="1:31" x14ac:dyDescent="0.2">
      <c r="A520" s="22"/>
      <c r="B520" s="22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</row>
    <row r="521" spans="1:31" x14ac:dyDescent="0.2">
      <c r="A521" s="22"/>
      <c r="B521" s="22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</row>
    <row r="522" spans="1:31" x14ac:dyDescent="0.2">
      <c r="A522" s="22"/>
      <c r="B522" s="22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</row>
    <row r="523" spans="1:31" x14ac:dyDescent="0.2">
      <c r="A523" s="22"/>
      <c r="B523" s="22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</row>
    <row r="524" spans="1:31" x14ac:dyDescent="0.2">
      <c r="A524" s="22"/>
      <c r="B524" s="22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</row>
    <row r="525" spans="1:31" x14ac:dyDescent="0.2">
      <c r="A525" s="22"/>
      <c r="B525" s="22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</row>
    <row r="526" spans="1:31" x14ac:dyDescent="0.2">
      <c r="A526" s="22"/>
      <c r="B526" s="22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</row>
    <row r="527" spans="1:31" x14ac:dyDescent="0.2">
      <c r="A527" s="22"/>
      <c r="B527" s="22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</row>
    <row r="528" spans="1:31" x14ac:dyDescent="0.2">
      <c r="A528" s="19"/>
      <c r="B528" s="19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</row>
    <row r="529" spans="1:31" x14ac:dyDescent="0.2">
      <c r="A529" s="19"/>
      <c r="B529" s="19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</row>
    <row r="530" spans="1:31" x14ac:dyDescent="0.2">
      <c r="A530" s="19"/>
      <c r="B530" s="19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</row>
    <row r="531" spans="1:31" x14ac:dyDescent="0.2">
      <c r="A531" s="19"/>
      <c r="B531" s="19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</row>
    <row r="532" spans="1:31" x14ac:dyDescent="0.2">
      <c r="A532" s="19"/>
      <c r="B532" s="19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</row>
    <row r="533" spans="1:31" x14ac:dyDescent="0.2">
      <c r="A533" s="19"/>
      <c r="B533" s="19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</row>
    <row r="534" spans="1:31" x14ac:dyDescent="0.2">
      <c r="A534" s="19"/>
      <c r="B534" s="19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</row>
    <row r="535" spans="1:31" x14ac:dyDescent="0.2">
      <c r="A535" s="19"/>
      <c r="B535" s="19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</row>
    <row r="536" spans="1:31" x14ac:dyDescent="0.2">
      <c r="A536" s="19"/>
      <c r="B536" s="19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</row>
    <row r="537" spans="1:31" x14ac:dyDescent="0.2">
      <c r="A537" s="19"/>
      <c r="B537" s="19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</row>
    <row r="538" spans="1:31" x14ac:dyDescent="0.2">
      <c r="A538" s="19"/>
      <c r="B538" s="19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</row>
    <row r="539" spans="1:31" x14ac:dyDescent="0.2">
      <c r="A539" s="19"/>
      <c r="B539" s="19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</row>
    <row r="540" spans="1:31" x14ac:dyDescent="0.2">
      <c r="A540" s="19"/>
      <c r="B540" s="19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</row>
    <row r="541" spans="1:31" x14ac:dyDescent="0.2">
      <c r="A541" s="19"/>
      <c r="B541" s="19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</row>
    <row r="542" spans="1:31" x14ac:dyDescent="0.2">
      <c r="A542" s="19"/>
      <c r="B542" s="19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</row>
    <row r="543" spans="1:31" x14ac:dyDescent="0.2">
      <c r="A543" s="19"/>
      <c r="B543" s="19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</row>
    <row r="544" spans="1:31" x14ac:dyDescent="0.2">
      <c r="A544" s="19"/>
      <c r="B544" s="19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</row>
    <row r="545" spans="1:31" x14ac:dyDescent="0.2">
      <c r="A545" s="19"/>
      <c r="B545" s="19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</row>
    <row r="546" spans="1:31" x14ac:dyDescent="0.2">
      <c r="A546" s="19"/>
      <c r="B546" s="19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</row>
    <row r="547" spans="1:31" x14ac:dyDescent="0.2">
      <c r="A547" s="19"/>
      <c r="B547" s="19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</row>
    <row r="548" spans="1:31" x14ac:dyDescent="0.2">
      <c r="A548" s="19"/>
      <c r="B548" s="19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</row>
    <row r="549" spans="1:31" x14ac:dyDescent="0.2">
      <c r="A549" s="19"/>
      <c r="B549" s="19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</row>
    <row r="550" spans="1:31" x14ac:dyDescent="0.2">
      <c r="A550" s="19"/>
      <c r="B550" s="19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</row>
    <row r="551" spans="1:31" x14ac:dyDescent="0.2">
      <c r="A551" s="19"/>
      <c r="B551" s="19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</row>
    <row r="552" spans="1:31" x14ac:dyDescent="0.2">
      <c r="A552" s="19"/>
      <c r="B552" s="19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</row>
    <row r="553" spans="1:31" x14ac:dyDescent="0.2">
      <c r="A553" s="19"/>
      <c r="B553" s="19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</row>
    <row r="554" spans="1:31" x14ac:dyDescent="0.2">
      <c r="A554" s="19"/>
      <c r="B554" s="19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</row>
    <row r="555" spans="1:31" x14ac:dyDescent="0.2">
      <c r="A555" s="19"/>
      <c r="B555" s="19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</row>
    <row r="556" spans="1:31" x14ac:dyDescent="0.2">
      <c r="A556" s="19"/>
      <c r="B556" s="19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</row>
    <row r="557" spans="1:31" x14ac:dyDescent="0.2">
      <c r="A557" s="19"/>
      <c r="B557" s="19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</row>
    <row r="558" spans="1:31" x14ac:dyDescent="0.2">
      <c r="A558" s="19"/>
      <c r="B558" s="19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</row>
    <row r="559" spans="1:31" x14ac:dyDescent="0.2">
      <c r="A559" s="19"/>
      <c r="B559" s="19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</row>
    <row r="560" spans="1:31" x14ac:dyDescent="0.2">
      <c r="A560" s="19"/>
      <c r="B560" s="19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</row>
    <row r="561" spans="1:31" x14ac:dyDescent="0.2">
      <c r="A561" s="19"/>
      <c r="B561" s="19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</row>
    <row r="562" spans="1:31" x14ac:dyDescent="0.2">
      <c r="A562" s="19"/>
      <c r="B562" s="19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</row>
    <row r="563" spans="1:31" x14ac:dyDescent="0.2">
      <c r="A563" s="19"/>
      <c r="B563" s="19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</row>
    <row r="564" spans="1:31" x14ac:dyDescent="0.2">
      <c r="A564" s="19"/>
      <c r="B564" s="19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</row>
    <row r="565" spans="1:31" x14ac:dyDescent="0.2">
      <c r="A565" s="19"/>
      <c r="B565" s="19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</row>
    <row r="566" spans="1:31" x14ac:dyDescent="0.2">
      <c r="A566" s="19"/>
      <c r="B566" s="19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</row>
    <row r="567" spans="1:31" x14ac:dyDescent="0.2">
      <c r="A567" s="19"/>
      <c r="B567" s="19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</row>
    <row r="568" spans="1:31" x14ac:dyDescent="0.2">
      <c r="A568" s="19"/>
      <c r="B568" s="19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</row>
    <row r="569" spans="1:31" x14ac:dyDescent="0.2">
      <c r="A569" s="19"/>
      <c r="B569" s="19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</row>
    <row r="570" spans="1:31" x14ac:dyDescent="0.2">
      <c r="A570" s="19"/>
      <c r="B570" s="19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</row>
    <row r="571" spans="1:31" x14ac:dyDescent="0.2">
      <c r="A571" s="19"/>
      <c r="B571" s="19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</row>
    <row r="572" spans="1:31" x14ac:dyDescent="0.2">
      <c r="A572" s="19"/>
      <c r="B572" s="19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</row>
    <row r="573" spans="1:31" x14ac:dyDescent="0.2">
      <c r="A573" s="19"/>
      <c r="B573" s="19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</row>
    <row r="574" spans="1:31" x14ac:dyDescent="0.2">
      <c r="A574" s="19"/>
      <c r="B574" s="19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</row>
    <row r="575" spans="1:31" x14ac:dyDescent="0.2">
      <c r="A575" s="19"/>
      <c r="B575" s="19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</row>
    <row r="576" spans="1:31" x14ac:dyDescent="0.2">
      <c r="A576" s="19"/>
      <c r="B576" s="19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</row>
    <row r="577" spans="1:31" x14ac:dyDescent="0.2">
      <c r="A577" s="19"/>
      <c r="B577" s="19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</row>
    <row r="578" spans="1:31" x14ac:dyDescent="0.2">
      <c r="A578" s="19"/>
      <c r="B578" s="19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</row>
    <row r="579" spans="1:31" x14ac:dyDescent="0.2">
      <c r="A579" s="19"/>
      <c r="B579" s="19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</row>
    <row r="580" spans="1:31" x14ac:dyDescent="0.2">
      <c r="A580" s="19"/>
      <c r="B580" s="19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</row>
    <row r="581" spans="1:31" x14ac:dyDescent="0.2">
      <c r="A581" s="19"/>
      <c r="B581" s="19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</row>
    <row r="582" spans="1:31" x14ac:dyDescent="0.2">
      <c r="A582" s="19"/>
      <c r="B582" s="19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</row>
    <row r="583" spans="1:31" x14ac:dyDescent="0.2">
      <c r="A583" s="19"/>
      <c r="B583" s="19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</row>
    <row r="584" spans="1:31" x14ac:dyDescent="0.2">
      <c r="A584" s="19"/>
      <c r="B584" s="19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</row>
    <row r="585" spans="1:31" x14ac:dyDescent="0.2">
      <c r="A585" s="19"/>
      <c r="B585" s="19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</row>
    <row r="586" spans="1:31" x14ac:dyDescent="0.2">
      <c r="A586" s="19"/>
      <c r="B586" s="19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</row>
    <row r="587" spans="1:31" x14ac:dyDescent="0.2">
      <c r="A587" s="19"/>
      <c r="B587" s="19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</row>
    <row r="588" spans="1:31" x14ac:dyDescent="0.2">
      <c r="A588" s="19"/>
      <c r="B588" s="19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</row>
    <row r="589" spans="1:31" x14ac:dyDescent="0.2">
      <c r="A589" s="19"/>
      <c r="B589" s="19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</row>
    <row r="590" spans="1:31" x14ac:dyDescent="0.2">
      <c r="A590" s="19"/>
      <c r="B590" s="19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</row>
    <row r="591" spans="1:31" x14ac:dyDescent="0.2">
      <c r="A591" s="19"/>
      <c r="B591" s="19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</row>
    <row r="592" spans="1:31" x14ac:dyDescent="0.2">
      <c r="A592" s="19"/>
      <c r="B592" s="19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</row>
    <row r="593" spans="1:31" x14ac:dyDescent="0.2">
      <c r="A593" s="19"/>
      <c r="B593" s="19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</row>
    <row r="594" spans="1:31" x14ac:dyDescent="0.2">
      <c r="A594" s="19"/>
      <c r="B594" s="19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</row>
    <row r="595" spans="1:31" x14ac:dyDescent="0.2">
      <c r="A595" s="19"/>
      <c r="B595" s="19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</row>
    <row r="596" spans="1:31" x14ac:dyDescent="0.2">
      <c r="A596" s="19"/>
      <c r="B596" s="19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</row>
    <row r="597" spans="1:31" x14ac:dyDescent="0.2">
      <c r="A597" s="19"/>
      <c r="B597" s="19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</row>
    <row r="598" spans="1:31" x14ac:dyDescent="0.2">
      <c r="A598" s="19"/>
      <c r="B598" s="19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</row>
    <row r="599" spans="1:31" x14ac:dyDescent="0.2">
      <c r="A599" s="19"/>
      <c r="B599" s="19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</row>
    <row r="600" spans="1:31" x14ac:dyDescent="0.2">
      <c r="A600" s="19"/>
      <c r="B600" s="19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</row>
    <row r="601" spans="1:31" x14ac:dyDescent="0.2">
      <c r="A601" s="19"/>
      <c r="B601" s="19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</row>
    <row r="602" spans="1:31" x14ac:dyDescent="0.2">
      <c r="A602" s="19"/>
      <c r="B602" s="19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</row>
    <row r="603" spans="1:31" x14ac:dyDescent="0.2">
      <c r="A603" s="19"/>
      <c r="B603" s="19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</row>
    <row r="604" spans="1:31" x14ac:dyDescent="0.2">
      <c r="A604" s="19"/>
      <c r="B604" s="19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</row>
    <row r="605" spans="1:31" x14ac:dyDescent="0.2">
      <c r="A605" s="19"/>
      <c r="B605" s="19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</row>
    <row r="606" spans="1:31" x14ac:dyDescent="0.2">
      <c r="A606" s="19"/>
      <c r="B606" s="19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</row>
    <row r="607" spans="1:31" x14ac:dyDescent="0.2">
      <c r="A607" s="19"/>
      <c r="B607" s="19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</row>
    <row r="608" spans="1:31" x14ac:dyDescent="0.2">
      <c r="A608" s="19"/>
      <c r="B608" s="19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</row>
    <row r="609" spans="1:31" x14ac:dyDescent="0.2">
      <c r="A609" s="19"/>
      <c r="B609" s="19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</row>
    <row r="610" spans="1:31" x14ac:dyDescent="0.2">
      <c r="A610" s="19"/>
      <c r="B610" s="19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</row>
    <row r="611" spans="1:31" x14ac:dyDescent="0.2">
      <c r="A611" s="19"/>
      <c r="B611" s="19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</row>
    <row r="612" spans="1:31" x14ac:dyDescent="0.2">
      <c r="A612" s="19"/>
      <c r="B612" s="19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</row>
    <row r="613" spans="1:31" x14ac:dyDescent="0.2">
      <c r="A613" s="19"/>
      <c r="B613" s="19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</row>
    <row r="614" spans="1:31" x14ac:dyDescent="0.2">
      <c r="A614" s="19"/>
      <c r="B614" s="19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</row>
    <row r="615" spans="1:31" x14ac:dyDescent="0.2">
      <c r="A615" s="19"/>
      <c r="B615" s="19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</row>
    <row r="616" spans="1:31" x14ac:dyDescent="0.2">
      <c r="A616" s="19"/>
      <c r="B616" s="19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</row>
    <row r="617" spans="1:31" x14ac:dyDescent="0.2">
      <c r="A617" s="19"/>
      <c r="B617" s="19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</row>
    <row r="618" spans="1:31" x14ac:dyDescent="0.2">
      <c r="A618" s="19"/>
      <c r="B618" s="19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</row>
    <row r="619" spans="1:31" x14ac:dyDescent="0.2">
      <c r="A619" s="19"/>
      <c r="B619" s="19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</row>
    <row r="620" spans="1:31" x14ac:dyDescent="0.2">
      <c r="A620" s="19"/>
      <c r="B620" s="19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</row>
    <row r="621" spans="1:31" x14ac:dyDescent="0.2">
      <c r="A621" s="19"/>
      <c r="B621" s="19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</row>
    <row r="622" spans="1:31" x14ac:dyDescent="0.2">
      <c r="A622" s="19"/>
      <c r="B622" s="19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</row>
    <row r="623" spans="1:31" x14ac:dyDescent="0.2">
      <c r="A623" s="19"/>
      <c r="B623" s="19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</row>
    <row r="624" spans="1:31" x14ac:dyDescent="0.2">
      <c r="A624" s="19"/>
      <c r="B624" s="19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</row>
    <row r="625" spans="1:31" x14ac:dyDescent="0.2">
      <c r="A625" s="19"/>
      <c r="B625" s="19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</row>
    <row r="626" spans="1:31" x14ac:dyDescent="0.2">
      <c r="A626" s="19"/>
      <c r="B626" s="19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</row>
    <row r="627" spans="1:31" x14ac:dyDescent="0.2">
      <c r="A627" s="19"/>
      <c r="B627" s="19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</row>
    <row r="628" spans="1:31" x14ac:dyDescent="0.2">
      <c r="A628" s="19"/>
      <c r="B628" s="19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</row>
    <row r="629" spans="1:31" x14ac:dyDescent="0.2">
      <c r="A629" s="19"/>
      <c r="B629" s="19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</row>
    <row r="630" spans="1:31" x14ac:dyDescent="0.2">
      <c r="A630" s="19"/>
      <c r="B630" s="19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</row>
    <row r="631" spans="1:31" x14ac:dyDescent="0.2">
      <c r="A631" s="19"/>
      <c r="B631" s="19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</row>
    <row r="632" spans="1:31" x14ac:dyDescent="0.2">
      <c r="A632" s="19"/>
      <c r="B632" s="19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</row>
    <row r="633" spans="1:31" x14ac:dyDescent="0.2">
      <c r="A633" s="19"/>
      <c r="B633" s="19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</row>
    <row r="634" spans="1:31" x14ac:dyDescent="0.2">
      <c r="A634" s="19"/>
      <c r="B634" s="19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</row>
    <row r="635" spans="1:31" x14ac:dyDescent="0.2">
      <c r="A635" s="19"/>
      <c r="B635" s="19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</row>
    <row r="636" spans="1:31" x14ac:dyDescent="0.2">
      <c r="A636" s="19"/>
      <c r="B636" s="19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</row>
    <row r="637" spans="1:31" x14ac:dyDescent="0.2">
      <c r="A637" s="19"/>
      <c r="B637" s="19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</row>
    <row r="638" spans="1:31" x14ac:dyDescent="0.2">
      <c r="A638" s="19"/>
      <c r="B638" s="19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</row>
    <row r="639" spans="1:31" x14ac:dyDescent="0.2">
      <c r="A639" s="19"/>
      <c r="B639" s="19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</row>
    <row r="640" spans="1:31" x14ac:dyDescent="0.2">
      <c r="A640" s="19"/>
      <c r="B640" s="19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</row>
    <row r="641" spans="1:31" x14ac:dyDescent="0.2">
      <c r="A641" s="19"/>
      <c r="B641" s="19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</row>
    <row r="642" spans="1:31" x14ac:dyDescent="0.2">
      <c r="A642" s="19"/>
      <c r="B642" s="19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</row>
    <row r="643" spans="1:31" x14ac:dyDescent="0.2">
      <c r="A643" s="19"/>
      <c r="B643" s="19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</row>
    <row r="644" spans="1:31" x14ac:dyDescent="0.2">
      <c r="A644" s="19"/>
      <c r="B644" s="19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</row>
    <row r="645" spans="1:31" x14ac:dyDescent="0.2">
      <c r="A645" s="19"/>
      <c r="B645" s="19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</row>
    <row r="646" spans="1:31" x14ac:dyDescent="0.2">
      <c r="A646" s="19"/>
      <c r="B646" s="19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</row>
    <row r="647" spans="1:31" x14ac:dyDescent="0.2">
      <c r="A647" s="19"/>
      <c r="B647" s="19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</row>
    <row r="648" spans="1:31" x14ac:dyDescent="0.2">
      <c r="A648" s="19"/>
      <c r="B648" s="19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</row>
    <row r="649" spans="1:31" x14ac:dyDescent="0.2">
      <c r="A649" s="19"/>
      <c r="B649" s="19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</row>
    <row r="650" spans="1:31" x14ac:dyDescent="0.2">
      <c r="A650" s="19"/>
      <c r="B650" s="19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</row>
    <row r="651" spans="1:31" x14ac:dyDescent="0.2">
      <c r="A651" s="19"/>
      <c r="B651" s="19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</row>
    <row r="652" spans="1:31" x14ac:dyDescent="0.2">
      <c r="A652" s="19"/>
      <c r="B652" s="19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</row>
    <row r="653" spans="1:31" x14ac:dyDescent="0.2">
      <c r="A653" s="19"/>
      <c r="B653" s="19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</row>
    <row r="654" spans="1:31" x14ac:dyDescent="0.2">
      <c r="A654" s="19"/>
      <c r="B654" s="19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</row>
    <row r="655" spans="1:31" x14ac:dyDescent="0.2">
      <c r="A655" s="19"/>
      <c r="B655" s="19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</row>
    <row r="656" spans="1:31" x14ac:dyDescent="0.2">
      <c r="A656" s="19"/>
      <c r="B656" s="19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</row>
    <row r="657" spans="1:31" x14ac:dyDescent="0.2">
      <c r="A657" s="19"/>
      <c r="B657" s="19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</row>
    <row r="658" spans="1:31" x14ac:dyDescent="0.2">
      <c r="A658" s="19"/>
      <c r="B658" s="19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</row>
    <row r="659" spans="1:31" x14ac:dyDescent="0.2">
      <c r="A659" s="19"/>
      <c r="B659" s="19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</row>
    <row r="660" spans="1:31" x14ac:dyDescent="0.2">
      <c r="A660" s="19"/>
      <c r="B660" s="19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</row>
    <row r="661" spans="1:31" x14ac:dyDescent="0.2">
      <c r="A661" s="19"/>
      <c r="B661" s="19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</row>
    <row r="662" spans="1:31" x14ac:dyDescent="0.2">
      <c r="A662" s="19"/>
      <c r="B662" s="19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</row>
    <row r="663" spans="1:31" x14ac:dyDescent="0.2">
      <c r="A663" s="19"/>
      <c r="B663" s="19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</row>
    <row r="664" spans="1:31" x14ac:dyDescent="0.2">
      <c r="A664" s="19"/>
      <c r="B664" s="19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</row>
    <row r="665" spans="1:31" x14ac:dyDescent="0.2">
      <c r="A665" s="19"/>
      <c r="B665" s="19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</row>
    <row r="666" spans="1:31" x14ac:dyDescent="0.2">
      <c r="A666" s="19"/>
      <c r="B666" s="19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</row>
    <row r="667" spans="1:31" x14ac:dyDescent="0.2">
      <c r="A667" s="19"/>
      <c r="B667" s="19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</row>
    <row r="668" spans="1:31" x14ac:dyDescent="0.2">
      <c r="A668" s="19"/>
      <c r="B668" s="19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</row>
    <row r="669" spans="1:31" x14ac:dyDescent="0.2">
      <c r="A669" s="19"/>
      <c r="B669" s="19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</row>
    <row r="670" spans="1:31" x14ac:dyDescent="0.2">
      <c r="A670" s="19"/>
      <c r="B670" s="19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</row>
    <row r="671" spans="1:31" x14ac:dyDescent="0.2">
      <c r="A671" s="19"/>
      <c r="B671" s="19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</row>
    <row r="672" spans="1:31" x14ac:dyDescent="0.2">
      <c r="A672" s="19"/>
      <c r="B672" s="19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</row>
    <row r="673" spans="1:31" x14ac:dyDescent="0.2">
      <c r="A673" s="19"/>
      <c r="B673" s="19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</row>
    <row r="674" spans="1:31" x14ac:dyDescent="0.2">
      <c r="A674" s="19"/>
      <c r="B674" s="19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</row>
    <row r="675" spans="1:31" x14ac:dyDescent="0.2">
      <c r="A675" s="19"/>
      <c r="B675" s="19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</row>
    <row r="676" spans="1:31" x14ac:dyDescent="0.2">
      <c r="A676" s="19"/>
      <c r="B676" s="19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</row>
    <row r="677" spans="1:31" x14ac:dyDescent="0.2">
      <c r="A677" s="19"/>
      <c r="B677" s="19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</row>
    <row r="678" spans="1:31" x14ac:dyDescent="0.2">
      <c r="A678" s="19"/>
      <c r="B678" s="19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</row>
    <row r="679" spans="1:31" x14ac:dyDescent="0.2">
      <c r="A679" s="19"/>
      <c r="B679" s="19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</row>
    <row r="680" spans="1:31" x14ac:dyDescent="0.2">
      <c r="A680" s="19"/>
      <c r="B680" s="19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</row>
    <row r="681" spans="1:31" x14ac:dyDescent="0.2">
      <c r="A681" s="19"/>
      <c r="B681" s="19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</row>
    <row r="682" spans="1:31" x14ac:dyDescent="0.2">
      <c r="A682" s="19"/>
      <c r="B682" s="19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</row>
    <row r="683" spans="1:31" x14ac:dyDescent="0.2">
      <c r="A683" s="19"/>
      <c r="B683" s="19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</row>
    <row r="684" spans="1:31" x14ac:dyDescent="0.2">
      <c r="A684" s="19"/>
      <c r="B684" s="19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</row>
    <row r="685" spans="1:31" x14ac:dyDescent="0.2">
      <c r="A685" s="19"/>
      <c r="B685" s="19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</row>
    <row r="686" spans="1:31" x14ac:dyDescent="0.2">
      <c r="A686" s="19"/>
      <c r="B686" s="19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</row>
    <row r="687" spans="1:31" x14ac:dyDescent="0.2">
      <c r="A687" s="19"/>
      <c r="B687" s="19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</row>
    <row r="688" spans="1:31" x14ac:dyDescent="0.2">
      <c r="A688" s="19"/>
      <c r="B688" s="19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</row>
    <row r="689" spans="1:31" x14ac:dyDescent="0.2">
      <c r="A689" s="19"/>
      <c r="B689" s="19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</row>
    <row r="690" spans="1:31" x14ac:dyDescent="0.2">
      <c r="A690" s="19"/>
      <c r="B690" s="19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</row>
    <row r="691" spans="1:31" x14ac:dyDescent="0.2">
      <c r="A691" s="19"/>
      <c r="B691" s="19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</row>
    <row r="692" spans="1:31" x14ac:dyDescent="0.2">
      <c r="A692" s="19"/>
      <c r="B692" s="19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</row>
    <row r="693" spans="1:31" x14ac:dyDescent="0.2">
      <c r="A693" s="19"/>
      <c r="B693" s="19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</row>
    <row r="694" spans="1:31" x14ac:dyDescent="0.2">
      <c r="A694" s="19"/>
      <c r="B694" s="19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</row>
    <row r="695" spans="1:31" x14ac:dyDescent="0.2">
      <c r="A695" s="19"/>
      <c r="B695" s="19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</row>
    <row r="696" spans="1:31" x14ac:dyDescent="0.2">
      <c r="A696" s="19"/>
      <c r="B696" s="19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</row>
    <row r="697" spans="1:31" x14ac:dyDescent="0.2">
      <c r="A697" s="19"/>
      <c r="B697" s="19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</row>
    <row r="698" spans="1:31" x14ac:dyDescent="0.2">
      <c r="A698" s="19"/>
      <c r="B698" s="19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</row>
    <row r="699" spans="1:31" x14ac:dyDescent="0.2">
      <c r="A699" s="19"/>
      <c r="B699" s="19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</row>
    <row r="700" spans="1:31" x14ac:dyDescent="0.2">
      <c r="A700" s="19"/>
      <c r="B700" s="19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</row>
    <row r="701" spans="1:31" x14ac:dyDescent="0.2">
      <c r="A701" s="19"/>
      <c r="B701" s="19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</row>
    <row r="702" spans="1:31" x14ac:dyDescent="0.2">
      <c r="A702" s="19"/>
      <c r="B702" s="19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</row>
    <row r="703" spans="1:31" x14ac:dyDescent="0.2">
      <c r="A703" s="19"/>
      <c r="B703" s="19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</row>
    <row r="704" spans="1:31" x14ac:dyDescent="0.2">
      <c r="A704" s="19"/>
      <c r="B704" s="19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</row>
    <row r="705" spans="1:31" x14ac:dyDescent="0.2">
      <c r="A705" s="19"/>
      <c r="B705" s="19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</row>
    <row r="706" spans="1:31" x14ac:dyDescent="0.2">
      <c r="A706" s="19"/>
      <c r="B706" s="19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</row>
    <row r="707" spans="1:31" x14ac:dyDescent="0.2">
      <c r="A707" s="19"/>
      <c r="B707" s="19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</row>
    <row r="708" spans="1:31" x14ac:dyDescent="0.2">
      <c r="A708" s="19"/>
      <c r="B708" s="19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</row>
    <row r="709" spans="1:31" x14ac:dyDescent="0.2">
      <c r="A709" s="19"/>
      <c r="B709" s="19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</row>
    <row r="710" spans="1:31" x14ac:dyDescent="0.2">
      <c r="A710" s="19"/>
      <c r="B710" s="19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</row>
    <row r="711" spans="1:31" x14ac:dyDescent="0.2">
      <c r="A711" s="19"/>
      <c r="B711" s="19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</row>
    <row r="712" spans="1:31" x14ac:dyDescent="0.2">
      <c r="A712" s="19"/>
      <c r="B712" s="19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</row>
    <row r="713" spans="1:31" x14ac:dyDescent="0.2">
      <c r="A713" s="19"/>
      <c r="B713" s="19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</row>
    <row r="714" spans="1:31" x14ac:dyDescent="0.2">
      <c r="A714" s="19"/>
      <c r="B714" s="19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</row>
    <row r="715" spans="1:31" x14ac:dyDescent="0.2">
      <c r="A715" s="19"/>
      <c r="B715" s="19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</row>
    <row r="716" spans="1:31" x14ac:dyDescent="0.2">
      <c r="A716" s="19"/>
      <c r="B716" s="19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</row>
    <row r="717" spans="1:31" x14ac:dyDescent="0.2">
      <c r="A717" s="19"/>
      <c r="B717" s="19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</row>
    <row r="718" spans="1:31" x14ac:dyDescent="0.2">
      <c r="A718" s="19"/>
      <c r="B718" s="19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</row>
    <row r="719" spans="1:31" x14ac:dyDescent="0.2">
      <c r="A719" s="19"/>
      <c r="B719" s="19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</row>
    <row r="720" spans="1:31" x14ac:dyDescent="0.2">
      <c r="A720" s="19"/>
      <c r="B720" s="19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</row>
    <row r="721" spans="1:31" x14ac:dyDescent="0.2">
      <c r="A721" s="19"/>
      <c r="B721" s="19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</row>
    <row r="722" spans="1:31" x14ac:dyDescent="0.2">
      <c r="A722" s="19"/>
      <c r="B722" s="19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</row>
    <row r="723" spans="1:31" x14ac:dyDescent="0.2">
      <c r="A723" s="19"/>
      <c r="B723" s="19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</row>
    <row r="724" spans="1:31" x14ac:dyDescent="0.2">
      <c r="A724" s="19"/>
      <c r="B724" s="19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</row>
    <row r="725" spans="1:31" x14ac:dyDescent="0.2">
      <c r="A725" s="19"/>
      <c r="B725" s="19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</row>
    <row r="726" spans="1:31" x14ac:dyDescent="0.2">
      <c r="A726" s="19"/>
      <c r="B726" s="19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</row>
    <row r="727" spans="1:31" x14ac:dyDescent="0.2">
      <c r="A727" s="19"/>
      <c r="B727" s="19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</row>
    <row r="728" spans="1:31" x14ac:dyDescent="0.2">
      <c r="A728" s="19"/>
      <c r="B728" s="19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</row>
    <row r="729" spans="1:31" x14ac:dyDescent="0.2">
      <c r="A729" s="19"/>
      <c r="B729" s="19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</row>
    <row r="730" spans="1:31" x14ac:dyDescent="0.2">
      <c r="A730" s="19"/>
      <c r="B730" s="19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</row>
    <row r="731" spans="1:31" x14ac:dyDescent="0.2">
      <c r="A731" s="19"/>
      <c r="B731" s="19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</row>
    <row r="732" spans="1:31" x14ac:dyDescent="0.2">
      <c r="A732" s="19"/>
      <c r="B732" s="19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</row>
    <row r="733" spans="1:31" x14ac:dyDescent="0.2">
      <c r="A733" s="19"/>
      <c r="B733" s="19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</row>
    <row r="734" spans="1:31" x14ac:dyDescent="0.2">
      <c r="A734" s="19"/>
      <c r="B734" s="19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</row>
    <row r="735" spans="1:31" x14ac:dyDescent="0.2">
      <c r="A735" s="19"/>
      <c r="B735" s="19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</row>
    <row r="736" spans="1:31" x14ac:dyDescent="0.2">
      <c r="A736" s="19"/>
      <c r="B736" s="19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</row>
    <row r="737" spans="1:31" x14ac:dyDescent="0.2">
      <c r="A737" s="19"/>
      <c r="B737" s="19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</row>
    <row r="738" spans="1:31" x14ac:dyDescent="0.2">
      <c r="A738" s="19"/>
      <c r="B738" s="19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</row>
    <row r="739" spans="1:31" x14ac:dyDescent="0.2">
      <c r="A739" s="19"/>
      <c r="B739" s="19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</row>
    <row r="740" spans="1:31" x14ac:dyDescent="0.2">
      <c r="A740" s="19"/>
      <c r="B740" s="19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</row>
    <row r="741" spans="1:31" x14ac:dyDescent="0.2">
      <c r="A741" s="19"/>
      <c r="B741" s="19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</row>
    <row r="742" spans="1:31" x14ac:dyDescent="0.2">
      <c r="A742" s="19"/>
      <c r="B742" s="19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</row>
    <row r="743" spans="1:31" x14ac:dyDescent="0.2">
      <c r="A743" s="19"/>
      <c r="B743" s="19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</row>
    <row r="744" spans="1:31" x14ac:dyDescent="0.2">
      <c r="A744" s="19"/>
      <c r="B744" s="19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</row>
    <row r="745" spans="1:31" x14ac:dyDescent="0.2">
      <c r="A745" s="19"/>
      <c r="B745" s="19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</row>
    <row r="746" spans="1:31" x14ac:dyDescent="0.2">
      <c r="A746" s="19"/>
      <c r="B746" s="19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</row>
    <row r="747" spans="1:31" x14ac:dyDescent="0.2">
      <c r="A747" s="19"/>
      <c r="B747" s="19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</row>
    <row r="748" spans="1:31" x14ac:dyDescent="0.2">
      <c r="A748" s="19"/>
      <c r="B748" s="19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</row>
    <row r="749" spans="1:31" x14ac:dyDescent="0.2">
      <c r="A749" s="19"/>
      <c r="B749" s="19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</row>
    <row r="750" spans="1:31" x14ac:dyDescent="0.2">
      <c r="A750" s="19"/>
      <c r="B750" s="19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</row>
    <row r="751" spans="1:31" x14ac:dyDescent="0.2">
      <c r="A751" s="19"/>
      <c r="B751" s="19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</row>
    <row r="752" spans="1:31" x14ac:dyDescent="0.2">
      <c r="A752" s="19"/>
      <c r="B752" s="19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</row>
    <row r="753" spans="1:31" x14ac:dyDescent="0.2">
      <c r="A753" s="19"/>
      <c r="B753" s="19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</row>
    <row r="754" spans="1:31" x14ac:dyDescent="0.2">
      <c r="A754" s="19"/>
      <c r="B754" s="19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</row>
    <row r="755" spans="1:31" x14ac:dyDescent="0.2">
      <c r="A755" s="19"/>
      <c r="B755" s="19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</row>
    <row r="756" spans="1:31" x14ac:dyDescent="0.2">
      <c r="A756" s="19"/>
      <c r="B756" s="19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</row>
    <row r="757" spans="1:31" x14ac:dyDescent="0.2">
      <c r="A757" s="19"/>
      <c r="B757" s="19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</row>
    <row r="758" spans="1:31" x14ac:dyDescent="0.2">
      <c r="A758" s="19"/>
      <c r="B758" s="19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</row>
    <row r="759" spans="1:31" x14ac:dyDescent="0.2">
      <c r="A759" s="19"/>
      <c r="B759" s="19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</row>
    <row r="760" spans="1:31" x14ac:dyDescent="0.2">
      <c r="A760" s="19"/>
      <c r="B760" s="19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</row>
    <row r="761" spans="1:31" x14ac:dyDescent="0.2">
      <c r="A761" s="19"/>
      <c r="B761" s="19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</row>
    <row r="762" spans="1:31" x14ac:dyDescent="0.2">
      <c r="A762" s="19"/>
      <c r="B762" s="19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</row>
    <row r="763" spans="1:31" x14ac:dyDescent="0.2">
      <c r="A763" s="19"/>
      <c r="B763" s="19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</row>
    <row r="764" spans="1:31" x14ac:dyDescent="0.2">
      <c r="A764" s="19"/>
      <c r="B764" s="19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</row>
    <row r="765" spans="1:31" x14ac:dyDescent="0.2">
      <c r="A765" s="19"/>
      <c r="B765" s="19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</row>
    <row r="766" spans="1:31" x14ac:dyDescent="0.2">
      <c r="A766" s="19"/>
      <c r="B766" s="19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</row>
    <row r="767" spans="1:31" x14ac:dyDescent="0.2">
      <c r="A767" s="19"/>
      <c r="B767" s="19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</row>
    <row r="768" spans="1:31" x14ac:dyDescent="0.2">
      <c r="A768" s="19"/>
      <c r="B768" s="19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</row>
    <row r="769" spans="1:31" x14ac:dyDescent="0.2">
      <c r="A769" s="19"/>
      <c r="B769" s="19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</row>
    <row r="770" spans="1:31" x14ac:dyDescent="0.2">
      <c r="A770" s="19"/>
      <c r="B770" s="19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</row>
    <row r="771" spans="1:31" x14ac:dyDescent="0.2">
      <c r="A771" s="19"/>
      <c r="B771" s="19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</row>
    <row r="772" spans="1:31" x14ac:dyDescent="0.2">
      <c r="A772" s="19"/>
      <c r="B772" s="19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</row>
    <row r="773" spans="1:31" x14ac:dyDescent="0.2">
      <c r="A773" s="19"/>
      <c r="B773" s="19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</row>
    <row r="774" spans="1:31" x14ac:dyDescent="0.2">
      <c r="A774" s="19"/>
      <c r="B774" s="19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</row>
    <row r="775" spans="1:31" x14ac:dyDescent="0.2">
      <c r="A775" s="19"/>
      <c r="B775" s="19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</row>
    <row r="776" spans="1:31" x14ac:dyDescent="0.2">
      <c r="A776" s="19"/>
      <c r="B776" s="19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</row>
    <row r="777" spans="1:31" x14ac:dyDescent="0.2">
      <c r="A777" s="19"/>
      <c r="B777" s="19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</row>
    <row r="778" spans="1:31" x14ac:dyDescent="0.2">
      <c r="A778" s="19"/>
      <c r="B778" s="19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</row>
    <row r="779" spans="1:31" x14ac:dyDescent="0.2">
      <c r="A779" s="19"/>
      <c r="B779" s="19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</row>
    <row r="780" spans="1:31" x14ac:dyDescent="0.2">
      <c r="A780" s="19"/>
      <c r="B780" s="19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</row>
    <row r="781" spans="1:31" x14ac:dyDescent="0.2">
      <c r="A781" s="19"/>
      <c r="B781" s="19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</row>
    <row r="782" spans="1:31" x14ac:dyDescent="0.2">
      <c r="A782" s="19"/>
      <c r="B782" s="19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</row>
    <row r="783" spans="1:31" x14ac:dyDescent="0.2">
      <c r="A783" s="19"/>
      <c r="B783" s="19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</row>
    <row r="784" spans="1:31" x14ac:dyDescent="0.2">
      <c r="A784" s="19"/>
      <c r="B784" s="19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</row>
    <row r="785" spans="1:31" x14ac:dyDescent="0.2">
      <c r="A785" s="19"/>
      <c r="B785" s="19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</row>
    <row r="786" spans="1:31" x14ac:dyDescent="0.2">
      <c r="A786" s="19"/>
      <c r="B786" s="19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</row>
    <row r="787" spans="1:31" x14ac:dyDescent="0.2">
      <c r="A787" s="19"/>
      <c r="B787" s="19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</row>
    <row r="788" spans="1:31" x14ac:dyDescent="0.2">
      <c r="A788" s="19"/>
      <c r="B788" s="19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</row>
    <row r="789" spans="1:31" x14ac:dyDescent="0.2">
      <c r="A789" s="19"/>
      <c r="B789" s="19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</row>
    <row r="790" spans="1:31" x14ac:dyDescent="0.2">
      <c r="A790" s="19"/>
      <c r="B790" s="19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</row>
    <row r="791" spans="1:31" x14ac:dyDescent="0.2">
      <c r="A791" s="19"/>
      <c r="B791" s="19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</row>
    <row r="792" spans="1:31" x14ac:dyDescent="0.2">
      <c r="A792" s="19"/>
      <c r="B792" s="19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</row>
    <row r="793" spans="1:31" x14ac:dyDescent="0.2">
      <c r="A793" s="19"/>
      <c r="B793" s="19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</row>
    <row r="794" spans="1:31" x14ac:dyDescent="0.2">
      <c r="A794" s="19"/>
      <c r="B794" s="19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</row>
    <row r="795" spans="1:31" x14ac:dyDescent="0.2">
      <c r="A795" s="19"/>
      <c r="B795" s="19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</row>
    <row r="796" spans="1:31" x14ac:dyDescent="0.2">
      <c r="A796" s="19"/>
      <c r="B796" s="19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</row>
    <row r="797" spans="1:31" x14ac:dyDescent="0.2">
      <c r="A797" s="19"/>
      <c r="B797" s="19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</row>
    <row r="798" spans="1:31" x14ac:dyDescent="0.2">
      <c r="A798" s="19"/>
      <c r="B798" s="19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</row>
    <row r="799" spans="1:31" x14ac:dyDescent="0.2">
      <c r="A799" s="19"/>
      <c r="B799" s="19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</row>
    <row r="800" spans="1:31" x14ac:dyDescent="0.2">
      <c r="A800" s="19"/>
      <c r="B800" s="19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</row>
    <row r="801" spans="1:31" x14ac:dyDescent="0.2">
      <c r="A801" s="19"/>
      <c r="B801" s="19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</row>
    <row r="802" spans="1:31" x14ac:dyDescent="0.2">
      <c r="A802" s="19"/>
      <c r="B802" s="19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</row>
    <row r="803" spans="1:31" x14ac:dyDescent="0.2">
      <c r="A803" s="19"/>
      <c r="B803" s="19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</row>
    <row r="804" spans="1:31" x14ac:dyDescent="0.2">
      <c r="A804" s="19"/>
      <c r="B804" s="19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</row>
    <row r="805" spans="1:31" x14ac:dyDescent="0.2">
      <c r="A805" s="19"/>
      <c r="B805" s="19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</row>
    <row r="806" spans="1:31" x14ac:dyDescent="0.2">
      <c r="A806" s="19"/>
      <c r="B806" s="19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</row>
    <row r="807" spans="1:31" x14ac:dyDescent="0.2">
      <c r="A807" s="19"/>
      <c r="B807" s="19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</row>
    <row r="808" spans="1:31" x14ac:dyDescent="0.2">
      <c r="A808" s="19"/>
      <c r="B808" s="19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</row>
    <row r="809" spans="1:31" x14ac:dyDescent="0.2">
      <c r="A809" s="19"/>
      <c r="B809" s="19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</row>
    <row r="810" spans="1:31" x14ac:dyDescent="0.2">
      <c r="A810" s="19"/>
      <c r="B810" s="19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</row>
    <row r="811" spans="1:31" x14ac:dyDescent="0.2">
      <c r="A811" s="19"/>
      <c r="B811" s="19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</row>
    <row r="812" spans="1:31" x14ac:dyDescent="0.2">
      <c r="A812" s="19"/>
      <c r="B812" s="19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</row>
    <row r="813" spans="1:31" x14ac:dyDescent="0.2">
      <c r="A813" s="19"/>
      <c r="B813" s="19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</row>
    <row r="814" spans="1:31" x14ac:dyDescent="0.2">
      <c r="A814" s="19"/>
      <c r="B814" s="19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</row>
    <row r="815" spans="1:31" x14ac:dyDescent="0.2">
      <c r="A815" s="19"/>
      <c r="B815" s="19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</row>
    <row r="816" spans="1:31" x14ac:dyDescent="0.2">
      <c r="A816" s="19"/>
      <c r="B816" s="19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</row>
    <row r="817" spans="1:31" x14ac:dyDescent="0.2">
      <c r="A817" s="19"/>
      <c r="B817" s="19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</row>
    <row r="818" spans="1:31" x14ac:dyDescent="0.2">
      <c r="A818" s="19"/>
      <c r="B818" s="19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</row>
    <row r="819" spans="1:31" x14ac:dyDescent="0.2">
      <c r="A819" s="19"/>
      <c r="B819" s="19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</row>
    <row r="820" spans="1:31" x14ac:dyDescent="0.2">
      <c r="A820" s="19"/>
      <c r="B820" s="19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</row>
    <row r="821" spans="1:31" x14ac:dyDescent="0.2">
      <c r="A821" s="19"/>
      <c r="B821" s="19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</row>
    <row r="822" spans="1:31" x14ac:dyDescent="0.2">
      <c r="A822" s="19"/>
      <c r="B822" s="19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</row>
    <row r="823" spans="1:31" x14ac:dyDescent="0.2">
      <c r="A823" s="19"/>
      <c r="B823" s="19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</row>
    <row r="824" spans="1:31" x14ac:dyDescent="0.2">
      <c r="A824" s="19"/>
      <c r="B824" s="19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</row>
    <row r="825" spans="1:31" x14ac:dyDescent="0.2">
      <c r="A825" s="19"/>
      <c r="B825" s="19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</row>
    <row r="826" spans="1:31" x14ac:dyDescent="0.2">
      <c r="A826" s="19"/>
      <c r="B826" s="19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</row>
    <row r="827" spans="1:31" x14ac:dyDescent="0.2">
      <c r="A827" s="19"/>
      <c r="B827" s="19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</row>
    <row r="828" spans="1:31" x14ac:dyDescent="0.2">
      <c r="A828" s="19"/>
      <c r="B828" s="19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</row>
    <row r="829" spans="1:31" x14ac:dyDescent="0.2">
      <c r="A829" s="19"/>
      <c r="B829" s="19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</row>
    <row r="830" spans="1:31" x14ac:dyDescent="0.2">
      <c r="A830" s="19"/>
      <c r="B830" s="19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</row>
    <row r="831" spans="1:31" x14ac:dyDescent="0.2">
      <c r="A831" s="19"/>
      <c r="B831" s="19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</row>
    <row r="832" spans="1:31" x14ac:dyDescent="0.2">
      <c r="A832" s="19"/>
      <c r="B832" s="19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</row>
    <row r="833" spans="1:31" x14ac:dyDescent="0.2">
      <c r="A833" s="19"/>
      <c r="B833" s="19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</row>
    <row r="834" spans="1:31" x14ac:dyDescent="0.2">
      <c r="A834" s="19"/>
      <c r="B834" s="19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</row>
    <row r="835" spans="1:31" x14ac:dyDescent="0.2">
      <c r="A835" s="19"/>
      <c r="B835" s="19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</row>
    <row r="836" spans="1:31" x14ac:dyDescent="0.2">
      <c r="A836" s="19"/>
      <c r="B836" s="19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</row>
    <row r="837" spans="1:31" x14ac:dyDescent="0.2">
      <c r="A837" s="19"/>
      <c r="B837" s="19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</row>
    <row r="838" spans="1:31" x14ac:dyDescent="0.2">
      <c r="A838" s="19"/>
      <c r="B838" s="19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</row>
    <row r="839" spans="1:31" x14ac:dyDescent="0.2">
      <c r="A839" s="19"/>
      <c r="B839" s="19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</row>
    <row r="840" spans="1:31" x14ac:dyDescent="0.2">
      <c r="A840" s="19"/>
      <c r="B840" s="19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</row>
    <row r="841" spans="1:31" x14ac:dyDescent="0.2">
      <c r="A841" s="19"/>
      <c r="B841" s="19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</row>
    <row r="842" spans="1:31" x14ac:dyDescent="0.2">
      <c r="A842" s="19"/>
      <c r="B842" s="19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</row>
    <row r="843" spans="1:31" x14ac:dyDescent="0.2">
      <c r="A843" s="19"/>
      <c r="B843" s="19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</row>
    <row r="844" spans="1:31" x14ac:dyDescent="0.2">
      <c r="A844" s="19"/>
      <c r="B844" s="19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</row>
    <row r="845" spans="1:31" x14ac:dyDescent="0.2">
      <c r="A845" s="19"/>
      <c r="B845" s="19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</row>
    <row r="846" spans="1:31" x14ac:dyDescent="0.2">
      <c r="A846" s="19"/>
      <c r="B846" s="19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</row>
    <row r="847" spans="1:31" x14ac:dyDescent="0.2">
      <c r="A847" s="19"/>
      <c r="B847" s="19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</row>
    <row r="848" spans="1:31" x14ac:dyDescent="0.2">
      <c r="A848" s="19"/>
      <c r="B848" s="19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</row>
    <row r="849" spans="1:31" x14ac:dyDescent="0.2">
      <c r="A849" s="19"/>
      <c r="B849" s="19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</row>
    <row r="850" spans="1:31" x14ac:dyDescent="0.2">
      <c r="A850" s="19"/>
      <c r="B850" s="19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</row>
    <row r="851" spans="1:31" x14ac:dyDescent="0.2">
      <c r="A851" s="19"/>
      <c r="B851" s="19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</row>
    <row r="852" spans="1:31" x14ac:dyDescent="0.2">
      <c r="A852" s="19"/>
      <c r="B852" s="19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</row>
    <row r="853" spans="1:31" x14ac:dyDescent="0.2">
      <c r="A853" s="19"/>
      <c r="B853" s="19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</row>
    <row r="854" spans="1:31" x14ac:dyDescent="0.2">
      <c r="A854" s="19"/>
      <c r="B854" s="19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</row>
    <row r="855" spans="1:31" x14ac:dyDescent="0.2">
      <c r="A855" s="19"/>
      <c r="B855" s="19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</row>
    <row r="856" spans="1:31" x14ac:dyDescent="0.2">
      <c r="A856" s="19"/>
      <c r="B856" s="19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</row>
    <row r="857" spans="1:31" x14ac:dyDescent="0.2">
      <c r="A857" s="19"/>
      <c r="B857" s="19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</row>
    <row r="858" spans="1:31" x14ac:dyDescent="0.2">
      <c r="A858" s="19"/>
      <c r="B858" s="19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</row>
    <row r="859" spans="1:31" x14ac:dyDescent="0.2">
      <c r="A859" s="19"/>
      <c r="B859" s="19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</row>
    <row r="860" spans="1:31" x14ac:dyDescent="0.2">
      <c r="A860" s="19"/>
      <c r="B860" s="19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</row>
    <row r="861" spans="1:31" x14ac:dyDescent="0.2">
      <c r="A861" s="19"/>
      <c r="B861" s="19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</row>
    <row r="862" spans="1:31" x14ac:dyDescent="0.2">
      <c r="A862" s="19"/>
      <c r="B862" s="19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</row>
    <row r="863" spans="1:31" x14ac:dyDescent="0.2">
      <c r="A863" s="19"/>
      <c r="B863" s="19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</row>
    <row r="864" spans="1:31" x14ac:dyDescent="0.2">
      <c r="A864" s="19"/>
      <c r="B864" s="19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</row>
    <row r="865" spans="1:31" x14ac:dyDescent="0.2">
      <c r="A865" s="19"/>
      <c r="B865" s="19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</row>
    <row r="866" spans="1:31" x14ac:dyDescent="0.2">
      <c r="A866" s="19"/>
      <c r="B866" s="19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</row>
    <row r="867" spans="1:31" x14ac:dyDescent="0.2">
      <c r="A867" s="19"/>
      <c r="B867" s="19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</row>
    <row r="868" spans="1:31" x14ac:dyDescent="0.2">
      <c r="A868" s="19"/>
      <c r="B868" s="19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</row>
    <row r="869" spans="1:31" x14ac:dyDescent="0.2">
      <c r="A869" s="19"/>
      <c r="B869" s="19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</row>
    <row r="870" spans="1:31" x14ac:dyDescent="0.2">
      <c r="A870" s="19"/>
      <c r="B870" s="19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</row>
    <row r="871" spans="1:31" x14ac:dyDescent="0.2">
      <c r="A871" s="19"/>
      <c r="B871" s="19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</row>
    <row r="872" spans="1:31" x14ac:dyDescent="0.2">
      <c r="A872" s="19"/>
      <c r="B872" s="19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</row>
    <row r="873" spans="1:31" x14ac:dyDescent="0.2">
      <c r="A873" s="19"/>
      <c r="B873" s="19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</row>
    <row r="874" spans="1:31" x14ac:dyDescent="0.2">
      <c r="A874" s="19"/>
      <c r="B874" s="19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</row>
    <row r="875" spans="1:31" x14ac:dyDescent="0.2">
      <c r="A875" s="19"/>
      <c r="B875" s="19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</row>
    <row r="876" spans="1:31" x14ac:dyDescent="0.2">
      <c r="A876" s="19"/>
      <c r="B876" s="19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</row>
    <row r="877" spans="1:31" x14ac:dyDescent="0.2">
      <c r="A877" s="19"/>
      <c r="B877" s="19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</row>
    <row r="878" spans="1:31" x14ac:dyDescent="0.2">
      <c r="A878" s="19"/>
      <c r="B878" s="19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</row>
    <row r="879" spans="1:31" x14ac:dyDescent="0.2">
      <c r="A879" s="19"/>
      <c r="B879" s="19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</row>
    <row r="880" spans="1:31" x14ac:dyDescent="0.2">
      <c r="A880" s="19"/>
      <c r="B880" s="19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</row>
    <row r="881" spans="1:31" x14ac:dyDescent="0.2">
      <c r="A881" s="19"/>
      <c r="B881" s="19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</row>
    <row r="882" spans="1:31" x14ac:dyDescent="0.2">
      <c r="A882" s="19"/>
      <c r="B882" s="19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</row>
    <row r="883" spans="1:31" x14ac:dyDescent="0.2">
      <c r="A883" s="19"/>
      <c r="B883" s="19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</row>
    <row r="884" spans="1:31" x14ac:dyDescent="0.2">
      <c r="A884" s="19"/>
      <c r="B884" s="19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</row>
    <row r="885" spans="1:31" x14ac:dyDescent="0.2">
      <c r="A885" s="19"/>
      <c r="B885" s="19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</row>
    <row r="886" spans="1:31" x14ac:dyDescent="0.2">
      <c r="A886" s="19"/>
      <c r="B886" s="19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</row>
    <row r="887" spans="1:31" x14ac:dyDescent="0.2">
      <c r="A887" s="19"/>
      <c r="B887" s="19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</row>
    <row r="888" spans="1:31" x14ac:dyDescent="0.2">
      <c r="A888" s="19"/>
      <c r="B888" s="19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</row>
    <row r="889" spans="1:31" x14ac:dyDescent="0.2">
      <c r="A889" s="19"/>
      <c r="B889" s="19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</row>
    <row r="890" spans="1:31" x14ac:dyDescent="0.2">
      <c r="A890" s="19"/>
      <c r="B890" s="19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</row>
    <row r="891" spans="1:31" x14ac:dyDescent="0.2">
      <c r="A891" s="19"/>
      <c r="B891" s="19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</row>
    <row r="892" spans="1:31" x14ac:dyDescent="0.2">
      <c r="A892" s="19"/>
      <c r="B892" s="19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</row>
    <row r="893" spans="1:31" x14ac:dyDescent="0.2">
      <c r="A893" s="19"/>
      <c r="B893" s="19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</row>
    <row r="894" spans="1:31" x14ac:dyDescent="0.2">
      <c r="A894" s="19"/>
      <c r="B894" s="19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</row>
    <row r="895" spans="1:31" x14ac:dyDescent="0.2">
      <c r="A895" s="19"/>
      <c r="B895" s="19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</row>
    <row r="896" spans="1:31" x14ac:dyDescent="0.2">
      <c r="A896" s="19"/>
      <c r="B896" s="19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</row>
    <row r="897" spans="1:31" x14ac:dyDescent="0.2">
      <c r="A897" s="19"/>
      <c r="B897" s="19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</row>
    <row r="898" spans="1:31" x14ac:dyDescent="0.2">
      <c r="A898" s="19"/>
      <c r="B898" s="19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</row>
    <row r="899" spans="1:31" x14ac:dyDescent="0.2">
      <c r="A899" s="19"/>
      <c r="B899" s="19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</row>
    <row r="900" spans="1:31" x14ac:dyDescent="0.2">
      <c r="A900" s="19"/>
      <c r="B900" s="19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</row>
    <row r="901" spans="1:31" x14ac:dyDescent="0.2">
      <c r="A901" s="19"/>
      <c r="B901" s="19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</row>
    <row r="902" spans="1:31" x14ac:dyDescent="0.2">
      <c r="A902" s="19"/>
      <c r="B902" s="19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</row>
    <row r="903" spans="1:31" x14ac:dyDescent="0.2">
      <c r="A903" s="19"/>
      <c r="B903" s="19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</row>
    <row r="904" spans="1:31" x14ac:dyDescent="0.2">
      <c r="A904" s="19"/>
      <c r="B904" s="19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</row>
    <row r="905" spans="1:31" x14ac:dyDescent="0.2">
      <c r="A905" s="19"/>
      <c r="B905" s="19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</row>
    <row r="906" spans="1:31" x14ac:dyDescent="0.2">
      <c r="A906" s="19"/>
      <c r="B906" s="19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</row>
    <row r="907" spans="1:31" x14ac:dyDescent="0.2">
      <c r="A907" s="19"/>
      <c r="B907" s="19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</row>
    <row r="908" spans="1:31" x14ac:dyDescent="0.2">
      <c r="A908" s="19"/>
      <c r="B908" s="19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</row>
    <row r="909" spans="1:31" x14ac:dyDescent="0.2">
      <c r="A909" s="19"/>
      <c r="B909" s="19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</row>
    <row r="910" spans="1:31" x14ac:dyDescent="0.2">
      <c r="A910" s="19"/>
      <c r="B910" s="19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</row>
    <row r="911" spans="1:31" x14ac:dyDescent="0.2">
      <c r="A911" s="19"/>
      <c r="B911" s="19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</row>
    <row r="912" spans="1:31" x14ac:dyDescent="0.2">
      <c r="A912" s="19"/>
      <c r="B912" s="19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</row>
    <row r="913" spans="1:31" x14ac:dyDescent="0.2">
      <c r="A913" s="19"/>
      <c r="B913" s="19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</row>
    <row r="914" spans="1:31" x14ac:dyDescent="0.2">
      <c r="A914" s="19"/>
      <c r="B914" s="19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</row>
    <row r="915" spans="1:31" x14ac:dyDescent="0.2">
      <c r="A915" s="19"/>
      <c r="B915" s="19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</row>
    <row r="916" spans="1:31" x14ac:dyDescent="0.2">
      <c r="A916" s="19"/>
      <c r="B916" s="19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</row>
    <row r="917" spans="1:31" x14ac:dyDescent="0.2">
      <c r="A917" s="19"/>
      <c r="B917" s="19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</row>
    <row r="918" spans="1:31" x14ac:dyDescent="0.2">
      <c r="A918" s="19"/>
      <c r="B918" s="19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</row>
    <row r="919" spans="1:31" x14ac:dyDescent="0.2">
      <c r="A919" s="19"/>
      <c r="B919" s="19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</row>
    <row r="920" spans="1:31" x14ac:dyDescent="0.2">
      <c r="A920" s="19"/>
      <c r="B920" s="19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</row>
    <row r="921" spans="1:31" x14ac:dyDescent="0.2">
      <c r="A921" s="19"/>
      <c r="B921" s="19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</row>
    <row r="922" spans="1:31" x14ac:dyDescent="0.2">
      <c r="A922" s="19"/>
      <c r="B922" s="19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</row>
    <row r="923" spans="1:31" x14ac:dyDescent="0.2">
      <c r="A923" s="19"/>
      <c r="B923" s="19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</row>
    <row r="924" spans="1:31" x14ac:dyDescent="0.2">
      <c r="A924" s="19"/>
      <c r="B924" s="19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</row>
    <row r="925" spans="1:31" x14ac:dyDescent="0.2">
      <c r="A925" s="19"/>
      <c r="B925" s="19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</row>
    <row r="926" spans="1:31" x14ac:dyDescent="0.2">
      <c r="A926" s="19"/>
      <c r="B926" s="19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</row>
    <row r="927" spans="1:31" x14ac:dyDescent="0.2">
      <c r="A927" s="19"/>
      <c r="B927" s="19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</row>
    <row r="928" spans="1:31" x14ac:dyDescent="0.2">
      <c r="A928" s="19"/>
      <c r="B928" s="19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</row>
    <row r="929" spans="1:31" x14ac:dyDescent="0.2">
      <c r="A929" s="19"/>
      <c r="B929" s="19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</row>
    <row r="930" spans="1:31" x14ac:dyDescent="0.2">
      <c r="A930" s="19"/>
      <c r="B930" s="19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</row>
    <row r="931" spans="1:31" x14ac:dyDescent="0.2">
      <c r="A931" s="19"/>
      <c r="B931" s="19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</row>
    <row r="932" spans="1:31" x14ac:dyDescent="0.2">
      <c r="A932" s="19"/>
      <c r="B932" s="19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</row>
    <row r="933" spans="1:31" x14ac:dyDescent="0.2">
      <c r="A933" s="19"/>
      <c r="B933" s="19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</row>
    <row r="934" spans="1:31" x14ac:dyDescent="0.2">
      <c r="A934" s="19"/>
      <c r="B934" s="19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</row>
    <row r="935" spans="1:31" x14ac:dyDescent="0.2">
      <c r="A935" s="19"/>
      <c r="B935" s="19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</row>
    <row r="936" spans="1:31" x14ac:dyDescent="0.2">
      <c r="A936" s="19"/>
      <c r="B936" s="19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</row>
    <row r="937" spans="1:31" x14ac:dyDescent="0.2">
      <c r="A937" s="19"/>
      <c r="B937" s="19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</row>
    <row r="938" spans="1:31" x14ac:dyDescent="0.2">
      <c r="A938" s="19"/>
      <c r="B938" s="19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</row>
    <row r="939" spans="1:31" x14ac:dyDescent="0.2">
      <c r="A939" s="19"/>
      <c r="B939" s="19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</row>
    <row r="940" spans="1:31" x14ac:dyDescent="0.2">
      <c r="A940" s="19"/>
      <c r="B940" s="19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</row>
    <row r="941" spans="1:31" x14ac:dyDescent="0.2">
      <c r="A941" s="19"/>
      <c r="B941" s="19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</row>
    <row r="942" spans="1:31" x14ac:dyDescent="0.2">
      <c r="A942" s="19"/>
      <c r="B942" s="19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</row>
    <row r="943" spans="1:31" x14ac:dyDescent="0.2">
      <c r="A943" s="19"/>
      <c r="B943" s="19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</row>
    <row r="944" spans="1:31" x14ac:dyDescent="0.2">
      <c r="A944" s="19"/>
      <c r="B944" s="19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</row>
    <row r="945" spans="1:31" x14ac:dyDescent="0.2">
      <c r="A945" s="19"/>
      <c r="B945" s="19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</row>
    <row r="946" spans="1:31" x14ac:dyDescent="0.2">
      <c r="A946" s="19"/>
      <c r="B946" s="19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</row>
    <row r="947" spans="1:31" x14ac:dyDescent="0.2">
      <c r="A947" s="19"/>
      <c r="B947" s="19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</row>
    <row r="948" spans="1:31" x14ac:dyDescent="0.2">
      <c r="A948" s="19"/>
      <c r="B948" s="19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</row>
    <row r="949" spans="1:31" x14ac:dyDescent="0.2">
      <c r="A949" s="19"/>
      <c r="B949" s="19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</row>
    <row r="950" spans="1:31" x14ac:dyDescent="0.2">
      <c r="A950" s="19"/>
      <c r="B950" s="19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</row>
    <row r="951" spans="1:31" x14ac:dyDescent="0.2">
      <c r="A951" s="19"/>
      <c r="B951" s="19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</row>
    <row r="952" spans="1:31" x14ac:dyDescent="0.2">
      <c r="A952" s="19"/>
      <c r="B952" s="19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</row>
    <row r="953" spans="1:31" x14ac:dyDescent="0.2">
      <c r="A953" s="19"/>
      <c r="B953" s="19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</row>
    <row r="954" spans="1:31" x14ac:dyDescent="0.2">
      <c r="A954" s="19"/>
      <c r="B954" s="19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</row>
    <row r="955" spans="1:31" x14ac:dyDescent="0.2">
      <c r="A955" s="19"/>
      <c r="B955" s="19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</row>
    <row r="956" spans="1:31" x14ac:dyDescent="0.2">
      <c r="A956" s="19"/>
      <c r="B956" s="19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</row>
    <row r="957" spans="1:31" x14ac:dyDescent="0.2">
      <c r="A957" s="19"/>
      <c r="B957" s="19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</row>
    <row r="958" spans="1:31" x14ac:dyDescent="0.2">
      <c r="A958" s="19"/>
      <c r="B958" s="19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</row>
    <row r="959" spans="1:31" x14ac:dyDescent="0.2">
      <c r="A959" s="19"/>
      <c r="B959" s="19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</row>
    <row r="960" spans="1:31" x14ac:dyDescent="0.2">
      <c r="A960" s="19"/>
      <c r="B960" s="19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</row>
    <row r="961" spans="1:31" x14ac:dyDescent="0.2">
      <c r="A961" s="19"/>
      <c r="B961" s="19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</row>
    <row r="962" spans="1:31" x14ac:dyDescent="0.2">
      <c r="A962" s="19"/>
      <c r="B962" s="19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</row>
    <row r="963" spans="1:31" x14ac:dyDescent="0.2">
      <c r="A963" s="19"/>
      <c r="B963" s="19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</row>
    <row r="964" spans="1:31" x14ac:dyDescent="0.2">
      <c r="A964" s="19"/>
      <c r="B964" s="19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</row>
    <row r="965" spans="1:31" x14ac:dyDescent="0.2">
      <c r="A965" s="19"/>
      <c r="B965" s="19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</row>
    <row r="966" spans="1:31" x14ac:dyDescent="0.2">
      <c r="A966" s="19"/>
      <c r="B966" s="19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</row>
    <row r="967" spans="1:31" x14ac:dyDescent="0.2">
      <c r="A967" s="19"/>
      <c r="B967" s="19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</row>
    <row r="968" spans="1:31" x14ac:dyDescent="0.2">
      <c r="A968" s="19"/>
      <c r="B968" s="19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</row>
    <row r="969" spans="1:31" x14ac:dyDescent="0.2">
      <c r="A969" s="19"/>
      <c r="B969" s="19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</row>
    <row r="970" spans="1:31" x14ac:dyDescent="0.2">
      <c r="A970" s="19"/>
      <c r="B970" s="19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</row>
    <row r="971" spans="1:31" x14ac:dyDescent="0.2">
      <c r="A971" s="19"/>
      <c r="B971" s="19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</row>
    <row r="972" spans="1:31" x14ac:dyDescent="0.2">
      <c r="A972" s="19"/>
      <c r="B972" s="19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</row>
    <row r="973" spans="1:31" x14ac:dyDescent="0.2">
      <c r="A973" s="19"/>
      <c r="B973" s="19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</row>
    <row r="974" spans="1:31" x14ac:dyDescent="0.2">
      <c r="A974" s="19"/>
      <c r="B974" s="19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</row>
    <row r="975" spans="1:31" x14ac:dyDescent="0.2">
      <c r="A975" s="19"/>
      <c r="B975" s="19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</row>
    <row r="976" spans="1:31" x14ac:dyDescent="0.2">
      <c r="A976" s="19"/>
      <c r="B976" s="19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</row>
    <row r="977" spans="1:31" x14ac:dyDescent="0.2">
      <c r="A977" s="19"/>
      <c r="B977" s="19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</row>
    <row r="978" spans="1:31" x14ac:dyDescent="0.2">
      <c r="A978" s="19"/>
      <c r="B978" s="19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</row>
    <row r="979" spans="1:31" x14ac:dyDescent="0.2">
      <c r="A979" s="19"/>
      <c r="B979" s="19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</row>
    <row r="980" spans="1:31" x14ac:dyDescent="0.2">
      <c r="A980" s="19"/>
      <c r="B980" s="19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</row>
    <row r="981" spans="1:31" x14ac:dyDescent="0.2">
      <c r="A981" s="19"/>
      <c r="B981" s="19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</row>
    <row r="982" spans="1:31" x14ac:dyDescent="0.2">
      <c r="A982" s="19"/>
      <c r="B982" s="19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</row>
    <row r="983" spans="1:31" x14ac:dyDescent="0.2">
      <c r="A983" s="19"/>
      <c r="B983" s="19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</row>
    <row r="984" spans="1:31" x14ac:dyDescent="0.2">
      <c r="A984" s="19"/>
      <c r="B984" s="19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</row>
    <row r="985" spans="1:31" x14ac:dyDescent="0.2">
      <c r="A985" s="19"/>
      <c r="B985" s="19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</row>
    <row r="986" spans="1:31" x14ac:dyDescent="0.2">
      <c r="A986" s="19"/>
      <c r="B986" s="19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</row>
    <row r="987" spans="1:31" x14ac:dyDescent="0.2">
      <c r="A987" s="19"/>
      <c r="B987" s="19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</row>
    <row r="988" spans="1:31" x14ac:dyDescent="0.2">
      <c r="A988" s="19"/>
      <c r="B988" s="19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</row>
    <row r="989" spans="1:31" x14ac:dyDescent="0.2">
      <c r="A989" s="19"/>
      <c r="B989" s="19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</row>
    <row r="990" spans="1:31" x14ac:dyDescent="0.2">
      <c r="A990" s="19"/>
      <c r="B990" s="19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</row>
    <row r="991" spans="1:31" x14ac:dyDescent="0.2">
      <c r="A991" s="19"/>
      <c r="B991" s="19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</row>
    <row r="992" spans="1:31" x14ac:dyDescent="0.2">
      <c r="A992" s="19"/>
      <c r="B992" s="19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</row>
    <row r="993" spans="1:31" x14ac:dyDescent="0.2">
      <c r="A993" s="19"/>
      <c r="B993" s="19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</row>
    <row r="994" spans="1:31" x14ac:dyDescent="0.2">
      <c r="A994" s="19"/>
      <c r="B994" s="19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</row>
    <row r="995" spans="1:31" x14ac:dyDescent="0.2">
      <c r="A995" s="19"/>
      <c r="B995" s="19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</row>
    <row r="996" spans="1:31" x14ac:dyDescent="0.2">
      <c r="A996" s="19"/>
      <c r="B996" s="19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</row>
    <row r="997" spans="1:31" x14ac:dyDescent="0.2">
      <c r="A997" s="19"/>
      <c r="B997" s="19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</row>
    <row r="998" spans="1:31" x14ac:dyDescent="0.2">
      <c r="A998" s="19"/>
      <c r="B998" s="19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</row>
    <row r="999" spans="1:31" x14ac:dyDescent="0.2">
      <c r="A999" s="19"/>
      <c r="B999" s="19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</row>
    <row r="1000" spans="1:31" x14ac:dyDescent="0.2">
      <c r="A1000" s="19"/>
      <c r="B1000" s="19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</row>
    <row r="1001" spans="1:31" x14ac:dyDescent="0.2">
      <c r="A1001" s="19"/>
      <c r="B1001" s="19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</row>
    <row r="1002" spans="1:31" x14ac:dyDescent="0.2">
      <c r="A1002" s="19"/>
      <c r="B1002" s="19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</row>
    <row r="1003" spans="1:31" x14ac:dyDescent="0.2">
      <c r="A1003" s="19"/>
      <c r="B1003" s="19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</row>
    <row r="1004" spans="1:31" x14ac:dyDescent="0.2">
      <c r="A1004" s="19"/>
      <c r="B1004" s="19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</row>
    <row r="1005" spans="1:31" x14ac:dyDescent="0.2">
      <c r="A1005" s="19"/>
      <c r="B1005" s="19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</row>
    <row r="1006" spans="1:31" x14ac:dyDescent="0.2">
      <c r="A1006" s="19"/>
      <c r="B1006" s="19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</row>
    <row r="1007" spans="1:31" x14ac:dyDescent="0.2">
      <c r="A1007" s="19"/>
      <c r="B1007" s="19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</row>
    <row r="1008" spans="1:31" x14ac:dyDescent="0.2">
      <c r="A1008" s="19"/>
      <c r="B1008" s="19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</row>
    <row r="1009" spans="1:31" x14ac:dyDescent="0.2">
      <c r="A1009" s="19"/>
      <c r="B1009" s="19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</row>
    <row r="1010" spans="1:31" x14ac:dyDescent="0.2">
      <c r="A1010" s="19"/>
      <c r="B1010" s="19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</row>
    <row r="1011" spans="1:31" x14ac:dyDescent="0.2">
      <c r="A1011" s="19"/>
      <c r="B1011" s="19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</row>
    <row r="1012" spans="1:31" x14ac:dyDescent="0.2">
      <c r="A1012" s="19"/>
      <c r="B1012" s="19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</row>
    <row r="1013" spans="1:31" x14ac:dyDescent="0.2">
      <c r="A1013" s="19"/>
      <c r="B1013" s="19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</row>
    <row r="1014" spans="1:31" x14ac:dyDescent="0.2">
      <c r="A1014" s="19"/>
      <c r="B1014" s="19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</row>
    <row r="1015" spans="1:31" x14ac:dyDescent="0.2">
      <c r="A1015" s="19"/>
      <c r="B1015" s="19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</row>
    <row r="1016" spans="1:31" x14ac:dyDescent="0.2">
      <c r="A1016" s="19"/>
      <c r="B1016" s="19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</row>
    <row r="1017" spans="1:31" x14ac:dyDescent="0.2">
      <c r="A1017" s="19"/>
      <c r="B1017" s="19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</row>
    <row r="1018" spans="1:31" x14ac:dyDescent="0.2">
      <c r="A1018" s="19"/>
      <c r="B1018" s="19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</row>
    <row r="1019" spans="1:31" x14ac:dyDescent="0.2">
      <c r="A1019" s="19"/>
      <c r="B1019" s="19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</row>
    <row r="1020" spans="1:31" x14ac:dyDescent="0.2">
      <c r="A1020" s="19"/>
      <c r="B1020" s="19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</row>
    <row r="1021" spans="1:31" x14ac:dyDescent="0.2">
      <c r="A1021" s="19"/>
      <c r="B1021" s="19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</row>
    <row r="1022" spans="1:31" x14ac:dyDescent="0.2">
      <c r="A1022" s="19"/>
      <c r="B1022" s="19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</row>
    <row r="1023" spans="1:31" x14ac:dyDescent="0.2">
      <c r="A1023" s="19"/>
      <c r="B1023" s="19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</row>
    <row r="1024" spans="1:31" x14ac:dyDescent="0.2">
      <c r="A1024" s="19"/>
      <c r="B1024" s="19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</row>
    <row r="1025" spans="1:31" x14ac:dyDescent="0.2">
      <c r="A1025" s="19"/>
      <c r="B1025" s="19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</row>
    <row r="1026" spans="1:31" x14ac:dyDescent="0.2">
      <c r="A1026" s="19"/>
      <c r="B1026" s="19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</row>
    <row r="1027" spans="1:31" x14ac:dyDescent="0.2">
      <c r="A1027" s="19"/>
      <c r="B1027" s="19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</row>
    <row r="1028" spans="1:31" x14ac:dyDescent="0.2">
      <c r="A1028" s="19"/>
      <c r="B1028" s="19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</row>
    <row r="1029" spans="1:31" x14ac:dyDescent="0.2">
      <c r="A1029" s="19"/>
      <c r="B1029" s="19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</row>
    <row r="1030" spans="1:31" x14ac:dyDescent="0.2">
      <c r="A1030" s="19"/>
      <c r="B1030" s="19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</row>
    <row r="1031" spans="1:31" x14ac:dyDescent="0.2">
      <c r="A1031" s="19"/>
      <c r="B1031" s="19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</row>
    <row r="1032" spans="1:31" x14ac:dyDescent="0.2">
      <c r="A1032" s="19"/>
      <c r="B1032" s="19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</row>
    <row r="1033" spans="1:31" x14ac:dyDescent="0.2">
      <c r="A1033" s="19"/>
      <c r="B1033" s="19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</row>
    <row r="1034" spans="1:31" x14ac:dyDescent="0.2">
      <c r="A1034" s="19"/>
      <c r="B1034" s="19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</row>
    <row r="1035" spans="1:31" x14ac:dyDescent="0.2">
      <c r="A1035" s="19"/>
      <c r="B1035" s="19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</row>
    <row r="1036" spans="1:31" x14ac:dyDescent="0.2">
      <c r="A1036" s="19"/>
      <c r="B1036" s="19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</row>
    <row r="1037" spans="1:31" x14ac:dyDescent="0.2">
      <c r="A1037" s="19"/>
      <c r="B1037" s="19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</row>
    <row r="1038" spans="1:31" x14ac:dyDescent="0.2">
      <c r="A1038" s="19"/>
      <c r="B1038" s="19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</row>
    <row r="1039" spans="1:31" x14ac:dyDescent="0.2">
      <c r="A1039" s="19"/>
      <c r="B1039" s="19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</row>
    <row r="1040" spans="1:31" x14ac:dyDescent="0.2">
      <c r="A1040" s="19"/>
      <c r="B1040" s="19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</row>
    <row r="1041" spans="1:31" x14ac:dyDescent="0.2">
      <c r="A1041" s="19"/>
      <c r="B1041" s="19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</row>
    <row r="1042" spans="1:31" x14ac:dyDescent="0.2">
      <c r="A1042" s="19"/>
      <c r="B1042" s="19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</row>
    <row r="1043" spans="1:31" x14ac:dyDescent="0.2">
      <c r="A1043" s="19"/>
      <c r="B1043" s="19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</row>
    <row r="1044" spans="1:31" x14ac:dyDescent="0.2">
      <c r="A1044" s="19"/>
      <c r="B1044" s="19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</row>
    <row r="1045" spans="1:31" x14ac:dyDescent="0.2">
      <c r="A1045" s="19"/>
      <c r="B1045" s="19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</row>
    <row r="1046" spans="1:31" x14ac:dyDescent="0.2">
      <c r="A1046" s="19"/>
      <c r="B1046" s="19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</row>
    <row r="1047" spans="1:31" x14ac:dyDescent="0.2">
      <c r="A1047" s="19"/>
      <c r="B1047" s="19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</row>
    <row r="1048" spans="1:31" x14ac:dyDescent="0.2">
      <c r="A1048" s="19"/>
      <c r="B1048" s="19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</row>
    <row r="1049" spans="1:31" x14ac:dyDescent="0.2">
      <c r="A1049" s="19"/>
      <c r="B1049" s="19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</row>
    <row r="1050" spans="1:31" x14ac:dyDescent="0.2">
      <c r="A1050" s="19"/>
      <c r="B1050" s="19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</row>
    <row r="1051" spans="1:31" x14ac:dyDescent="0.2">
      <c r="A1051" s="19"/>
      <c r="B1051" s="19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</row>
    <row r="1052" spans="1:31" x14ac:dyDescent="0.2">
      <c r="A1052" s="19"/>
      <c r="B1052" s="19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</row>
    <row r="1053" spans="1:31" x14ac:dyDescent="0.2">
      <c r="A1053" s="19"/>
      <c r="B1053" s="19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</row>
    <row r="1054" spans="1:31" x14ac:dyDescent="0.2">
      <c r="A1054" s="19"/>
      <c r="B1054" s="19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</row>
    <row r="1055" spans="1:31" x14ac:dyDescent="0.2">
      <c r="A1055" s="19"/>
      <c r="B1055" s="19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</row>
    <row r="1056" spans="1:31" x14ac:dyDescent="0.2">
      <c r="A1056" s="19"/>
      <c r="B1056" s="19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</row>
    <row r="1057" spans="1:31" x14ac:dyDescent="0.2">
      <c r="A1057" s="19"/>
      <c r="B1057" s="19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</row>
    <row r="1058" spans="1:31" x14ac:dyDescent="0.2">
      <c r="A1058" s="19"/>
      <c r="B1058" s="19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</row>
    <row r="1059" spans="1:31" x14ac:dyDescent="0.2">
      <c r="A1059" s="19"/>
      <c r="B1059" s="19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</row>
    <row r="1060" spans="1:31" x14ac:dyDescent="0.2">
      <c r="A1060" s="19"/>
      <c r="B1060" s="19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</row>
    <row r="1061" spans="1:31" x14ac:dyDescent="0.2">
      <c r="A1061" s="19"/>
      <c r="B1061" s="19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</row>
    <row r="1062" spans="1:31" x14ac:dyDescent="0.2">
      <c r="A1062" s="19"/>
      <c r="B1062" s="19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</row>
    <row r="1063" spans="1:31" x14ac:dyDescent="0.2">
      <c r="A1063" s="19"/>
      <c r="B1063" s="19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</row>
    <row r="1064" spans="1:31" x14ac:dyDescent="0.2">
      <c r="A1064" s="19"/>
      <c r="B1064" s="19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</row>
    <row r="1065" spans="1:31" x14ac:dyDescent="0.2">
      <c r="A1065" s="19"/>
      <c r="B1065" s="19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</row>
    <row r="1066" spans="1:31" x14ac:dyDescent="0.2">
      <c r="A1066" s="19"/>
      <c r="B1066" s="19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</row>
    <row r="1067" spans="1:31" x14ac:dyDescent="0.2">
      <c r="A1067" s="19"/>
      <c r="B1067" s="19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</row>
    <row r="1068" spans="1:31" x14ac:dyDescent="0.2">
      <c r="A1068" s="19"/>
      <c r="B1068" s="19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</row>
    <row r="1069" spans="1:31" x14ac:dyDescent="0.2">
      <c r="A1069" s="19"/>
      <c r="B1069" s="19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</row>
    <row r="1070" spans="1:31" x14ac:dyDescent="0.2">
      <c r="A1070" s="19"/>
      <c r="B1070" s="19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</row>
    <row r="1071" spans="1:31" x14ac:dyDescent="0.2">
      <c r="A1071" s="19"/>
      <c r="B1071" s="19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</row>
    <row r="1072" spans="1:31" x14ac:dyDescent="0.2">
      <c r="A1072" s="19"/>
      <c r="B1072" s="19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</row>
    <row r="1073" spans="1:31" x14ac:dyDescent="0.2">
      <c r="A1073" s="19"/>
      <c r="B1073" s="19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</row>
    <row r="1074" spans="1:31" x14ac:dyDescent="0.2">
      <c r="A1074" s="19"/>
      <c r="B1074" s="19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</row>
    <row r="1075" spans="1:31" x14ac:dyDescent="0.2">
      <c r="A1075" s="19"/>
      <c r="B1075" s="19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</row>
    <row r="1076" spans="1:31" x14ac:dyDescent="0.2">
      <c r="A1076" s="19"/>
      <c r="B1076" s="19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</row>
    <row r="1077" spans="1:31" x14ac:dyDescent="0.2">
      <c r="A1077" s="19"/>
      <c r="B1077" s="19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</row>
    <row r="1078" spans="1:31" x14ac:dyDescent="0.2">
      <c r="A1078" s="19"/>
      <c r="B1078" s="19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</row>
    <row r="1079" spans="1:31" x14ac:dyDescent="0.2">
      <c r="A1079" s="19"/>
      <c r="B1079" s="19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</row>
    <row r="1080" spans="1:31" x14ac:dyDescent="0.2">
      <c r="A1080" s="19"/>
      <c r="B1080" s="19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</row>
    <row r="1081" spans="1:31" x14ac:dyDescent="0.2">
      <c r="A1081" s="19"/>
      <c r="B1081" s="19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</row>
    <row r="1082" spans="1:31" x14ac:dyDescent="0.2">
      <c r="A1082" s="19"/>
      <c r="B1082" s="19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</row>
    <row r="1083" spans="1:31" x14ac:dyDescent="0.2">
      <c r="A1083" s="19"/>
      <c r="B1083" s="19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</row>
    <row r="1084" spans="1:31" x14ac:dyDescent="0.2">
      <c r="A1084" s="19"/>
      <c r="B1084" s="19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</row>
    <row r="1085" spans="1:31" x14ac:dyDescent="0.2">
      <c r="A1085" s="19"/>
      <c r="B1085" s="19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</row>
    <row r="1086" spans="1:31" x14ac:dyDescent="0.2">
      <c r="A1086" s="19"/>
      <c r="B1086" s="19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</row>
    <row r="1087" spans="1:31" x14ac:dyDescent="0.2">
      <c r="A1087" s="19"/>
      <c r="B1087" s="19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</row>
    <row r="1088" spans="1:31" x14ac:dyDescent="0.2">
      <c r="A1088" s="19"/>
      <c r="B1088" s="19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</row>
    <row r="1089" spans="1:31" x14ac:dyDescent="0.2">
      <c r="A1089" s="19"/>
      <c r="B1089" s="19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</row>
    <row r="1090" spans="1:31" x14ac:dyDescent="0.2">
      <c r="A1090" s="19"/>
      <c r="B1090" s="19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</row>
    <row r="1091" spans="1:31" x14ac:dyDescent="0.2">
      <c r="A1091" s="19"/>
      <c r="B1091" s="19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</row>
    <row r="1092" spans="1:31" x14ac:dyDescent="0.2">
      <c r="A1092" s="19"/>
      <c r="B1092" s="19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</row>
    <row r="1093" spans="1:31" x14ac:dyDescent="0.2">
      <c r="A1093" s="19"/>
      <c r="B1093" s="19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</row>
    <row r="1094" spans="1:31" x14ac:dyDescent="0.2">
      <c r="A1094" s="19"/>
      <c r="B1094" s="19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</row>
    <row r="1095" spans="1:31" x14ac:dyDescent="0.2">
      <c r="A1095" s="19"/>
      <c r="B1095" s="19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</row>
    <row r="1096" spans="1:31" x14ac:dyDescent="0.2">
      <c r="A1096" s="19"/>
      <c r="B1096" s="19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</row>
    <row r="1097" spans="1:31" x14ac:dyDescent="0.2">
      <c r="A1097" s="19"/>
      <c r="B1097" s="19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</row>
    <row r="1098" spans="1:31" x14ac:dyDescent="0.2">
      <c r="A1098" s="19"/>
      <c r="B1098" s="19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</row>
    <row r="1099" spans="1:31" x14ac:dyDescent="0.2">
      <c r="A1099" s="19"/>
      <c r="B1099" s="19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</row>
    <row r="1100" spans="1:31" x14ac:dyDescent="0.2">
      <c r="A1100" s="19"/>
      <c r="B1100" s="19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</row>
    <row r="1101" spans="1:31" x14ac:dyDescent="0.2">
      <c r="A1101" s="19"/>
      <c r="B1101" s="19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</row>
    <row r="1102" spans="1:31" x14ac:dyDescent="0.2">
      <c r="A1102" s="19"/>
      <c r="B1102" s="19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</row>
    <row r="1103" spans="1:31" x14ac:dyDescent="0.2">
      <c r="A1103" s="19"/>
      <c r="B1103" s="19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</row>
    <row r="1104" spans="1:31" x14ac:dyDescent="0.2">
      <c r="A1104" s="19"/>
      <c r="B1104" s="19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</row>
    <row r="1105" spans="1:31" x14ac:dyDescent="0.2">
      <c r="A1105" s="19"/>
      <c r="B1105" s="19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</row>
    <row r="1106" spans="1:31" x14ac:dyDescent="0.2">
      <c r="A1106" s="19"/>
      <c r="B1106" s="19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</row>
    <row r="1107" spans="1:31" x14ac:dyDescent="0.2">
      <c r="A1107" s="19"/>
      <c r="B1107" s="19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</row>
    <row r="1108" spans="1:31" x14ac:dyDescent="0.2">
      <c r="A1108" s="19"/>
      <c r="B1108" s="19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</row>
    <row r="1109" spans="1:31" x14ac:dyDescent="0.2">
      <c r="A1109" s="19"/>
      <c r="B1109" s="19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</row>
    <row r="1110" spans="1:31" x14ac:dyDescent="0.2">
      <c r="A1110" s="19"/>
      <c r="B1110" s="19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</row>
    <row r="1111" spans="1:31" x14ac:dyDescent="0.2">
      <c r="A1111" s="19"/>
      <c r="B1111" s="19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</row>
    <row r="1112" spans="1:31" x14ac:dyDescent="0.2">
      <c r="A1112" s="19"/>
      <c r="B1112" s="19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</row>
    <row r="1113" spans="1:31" x14ac:dyDescent="0.2">
      <c r="A1113" s="19"/>
      <c r="B1113" s="19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</row>
    <row r="1114" spans="1:31" x14ac:dyDescent="0.2">
      <c r="A1114" s="19"/>
      <c r="B1114" s="19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</row>
    <row r="1115" spans="1:31" x14ac:dyDescent="0.2">
      <c r="A1115" s="19"/>
      <c r="B1115" s="19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</row>
    <row r="1116" spans="1:31" x14ac:dyDescent="0.2">
      <c r="A1116" s="19"/>
      <c r="B1116" s="19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</row>
    <row r="1117" spans="1:31" x14ac:dyDescent="0.2">
      <c r="A1117" s="19"/>
      <c r="B1117" s="19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</row>
    <row r="1118" spans="1:31" x14ac:dyDescent="0.2">
      <c r="A1118" s="19"/>
      <c r="B1118" s="19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</row>
    <row r="1119" spans="1:31" x14ac:dyDescent="0.2">
      <c r="A1119" s="19"/>
      <c r="B1119" s="19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</row>
    <row r="1120" spans="1:31" x14ac:dyDescent="0.2">
      <c r="A1120" s="19"/>
      <c r="B1120" s="19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</row>
    <row r="1121" spans="1:31" x14ac:dyDescent="0.2">
      <c r="A1121" s="19"/>
      <c r="B1121" s="19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</row>
    <row r="1122" spans="1:31" x14ac:dyDescent="0.2">
      <c r="A1122" s="19"/>
      <c r="B1122" s="19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</row>
    <row r="1123" spans="1:31" x14ac:dyDescent="0.2">
      <c r="A1123" s="19"/>
      <c r="B1123" s="19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</row>
    <row r="1124" spans="1:31" x14ac:dyDescent="0.2">
      <c r="A1124" s="19"/>
      <c r="B1124" s="19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</row>
    <row r="1125" spans="1:31" x14ac:dyDescent="0.2">
      <c r="A1125" s="19"/>
      <c r="B1125" s="19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</row>
    <row r="1126" spans="1:31" x14ac:dyDescent="0.2">
      <c r="A1126" s="19"/>
      <c r="B1126" s="19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</row>
    <row r="1127" spans="1:31" x14ac:dyDescent="0.2">
      <c r="A1127" s="19"/>
      <c r="B1127" s="19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</row>
    <row r="1128" spans="1:31" x14ac:dyDescent="0.2">
      <c r="A1128" s="19"/>
      <c r="B1128" s="19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</row>
    <row r="1129" spans="1:31" x14ac:dyDescent="0.2">
      <c r="A1129" s="19"/>
      <c r="B1129" s="19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</row>
    <row r="1130" spans="1:31" x14ac:dyDescent="0.2">
      <c r="A1130" s="19"/>
      <c r="B1130" s="19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</row>
    <row r="1131" spans="1:31" x14ac:dyDescent="0.2">
      <c r="A1131" s="19"/>
      <c r="B1131" s="19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</row>
    <row r="1132" spans="1:31" x14ac:dyDescent="0.2">
      <c r="A1132" s="19"/>
      <c r="B1132" s="19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</row>
    <row r="1133" spans="1:31" x14ac:dyDescent="0.2">
      <c r="A1133" s="19"/>
      <c r="B1133" s="19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</row>
    <row r="1134" spans="1:31" x14ac:dyDescent="0.2">
      <c r="A1134" s="19"/>
      <c r="B1134" s="19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</row>
    <row r="1135" spans="1:31" x14ac:dyDescent="0.2">
      <c r="A1135" s="19"/>
      <c r="B1135" s="19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</row>
    <row r="1136" spans="1:31" x14ac:dyDescent="0.2">
      <c r="A1136" s="19"/>
      <c r="B1136" s="19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</row>
    <row r="1137" spans="1:31" x14ac:dyDescent="0.2">
      <c r="A1137" s="19"/>
      <c r="B1137" s="19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</row>
    <row r="1138" spans="1:31" x14ac:dyDescent="0.2">
      <c r="A1138" s="19"/>
      <c r="B1138" s="19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</row>
    <row r="1139" spans="1:31" x14ac:dyDescent="0.2">
      <c r="A1139" s="19"/>
      <c r="B1139" s="19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</row>
    <row r="1140" spans="1:31" x14ac:dyDescent="0.2">
      <c r="A1140" s="19"/>
      <c r="B1140" s="19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</row>
    <row r="1141" spans="1:31" x14ac:dyDescent="0.2">
      <c r="A1141" s="19"/>
      <c r="B1141" s="19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</row>
    <row r="1142" spans="1:31" x14ac:dyDescent="0.2">
      <c r="A1142" s="19"/>
      <c r="B1142" s="19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</row>
    <row r="1143" spans="1:31" x14ac:dyDescent="0.2">
      <c r="A1143" s="19"/>
      <c r="B1143" s="19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</row>
    <row r="1144" spans="1:31" x14ac:dyDescent="0.2">
      <c r="A1144" s="19"/>
      <c r="B1144" s="19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</row>
    <row r="1145" spans="1:31" x14ac:dyDescent="0.2">
      <c r="A1145" s="19"/>
      <c r="B1145" s="19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</row>
    <row r="1146" spans="1:31" x14ac:dyDescent="0.2">
      <c r="A1146" s="19"/>
      <c r="B1146" s="19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</row>
    <row r="1147" spans="1:31" x14ac:dyDescent="0.2">
      <c r="A1147" s="19"/>
      <c r="B1147" s="19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</row>
    <row r="1148" spans="1:31" x14ac:dyDescent="0.2">
      <c r="A1148" s="19"/>
      <c r="B1148" s="19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</row>
    <row r="1149" spans="1:31" x14ac:dyDescent="0.2">
      <c r="A1149" s="19"/>
      <c r="B1149" s="19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</row>
    <row r="1150" spans="1:31" x14ac:dyDescent="0.2">
      <c r="A1150" s="19"/>
      <c r="B1150" s="19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</row>
    <row r="1151" spans="1:31" x14ac:dyDescent="0.2">
      <c r="A1151" s="19"/>
      <c r="B1151" s="19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</row>
    <row r="1152" spans="1:31" x14ac:dyDescent="0.2">
      <c r="A1152" s="19"/>
      <c r="B1152" s="19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</row>
    <row r="1153" spans="1:31" x14ac:dyDescent="0.2">
      <c r="A1153" s="19"/>
      <c r="B1153" s="19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</row>
    <row r="1154" spans="1:31" x14ac:dyDescent="0.2">
      <c r="A1154" s="19"/>
      <c r="B1154" s="19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</row>
    <row r="1155" spans="1:31" x14ac:dyDescent="0.2">
      <c r="A1155" s="19"/>
      <c r="B1155" s="19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</row>
    <row r="1156" spans="1:31" x14ac:dyDescent="0.2">
      <c r="A1156" s="19"/>
      <c r="B1156" s="19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</row>
    <row r="1157" spans="1:31" x14ac:dyDescent="0.2">
      <c r="A1157" s="19"/>
      <c r="B1157" s="19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</row>
    <row r="1158" spans="1:31" x14ac:dyDescent="0.2">
      <c r="A1158" s="19"/>
      <c r="B1158" s="19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</row>
    <row r="1159" spans="1:31" x14ac:dyDescent="0.2">
      <c r="A1159" s="19"/>
      <c r="B1159" s="19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</row>
    <row r="1160" spans="1:31" x14ac:dyDescent="0.2">
      <c r="A1160" s="19"/>
      <c r="B1160" s="19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</row>
    <row r="1161" spans="1:31" x14ac:dyDescent="0.2">
      <c r="A1161" s="19"/>
      <c r="B1161" s="19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</row>
    <row r="1162" spans="1:31" x14ac:dyDescent="0.2">
      <c r="A1162" s="19"/>
      <c r="B1162" s="19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</row>
    <row r="1163" spans="1:31" x14ac:dyDescent="0.2">
      <c r="A1163" s="19"/>
      <c r="B1163" s="19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</row>
    <row r="1164" spans="1:31" x14ac:dyDescent="0.2">
      <c r="A1164" s="19"/>
      <c r="B1164" s="19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</row>
    <row r="1165" spans="1:31" x14ac:dyDescent="0.2">
      <c r="A1165" s="19"/>
      <c r="B1165" s="19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</row>
    <row r="1166" spans="1:31" x14ac:dyDescent="0.2">
      <c r="A1166" s="19"/>
      <c r="B1166" s="19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</row>
    <row r="1167" spans="1:31" x14ac:dyDescent="0.2">
      <c r="A1167" s="19"/>
      <c r="B1167" s="19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</row>
    <row r="1168" spans="1:31" x14ac:dyDescent="0.2">
      <c r="A1168" s="19"/>
      <c r="B1168" s="19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</row>
    <row r="1169" spans="1:31" x14ac:dyDescent="0.2">
      <c r="A1169" s="19"/>
      <c r="B1169" s="19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</row>
    <row r="1170" spans="1:31" x14ac:dyDescent="0.2">
      <c r="A1170" s="19"/>
      <c r="B1170" s="19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</row>
    <row r="1171" spans="1:31" x14ac:dyDescent="0.2">
      <c r="A1171" s="19"/>
      <c r="B1171" s="19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</row>
    <row r="1172" spans="1:31" x14ac:dyDescent="0.2">
      <c r="A1172" s="19"/>
      <c r="B1172" s="19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</row>
    <row r="1173" spans="1:31" x14ac:dyDescent="0.2">
      <c r="A1173" s="19"/>
      <c r="B1173" s="19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</row>
    <row r="1174" spans="1:31" x14ac:dyDescent="0.2">
      <c r="A1174" s="19"/>
      <c r="B1174" s="19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</row>
    <row r="1175" spans="1:31" x14ac:dyDescent="0.2">
      <c r="A1175" s="19"/>
      <c r="B1175" s="19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</row>
    <row r="1176" spans="1:31" x14ac:dyDescent="0.2">
      <c r="A1176" s="19"/>
      <c r="B1176" s="19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</row>
    <row r="1177" spans="1:31" x14ac:dyDescent="0.2">
      <c r="A1177" s="19"/>
      <c r="B1177" s="19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</row>
    <row r="1178" spans="1:31" x14ac:dyDescent="0.2">
      <c r="A1178" s="19"/>
      <c r="B1178" s="19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</row>
    <row r="1179" spans="1:31" x14ac:dyDescent="0.2">
      <c r="A1179" s="19"/>
      <c r="B1179" s="19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</row>
    <row r="1180" spans="1:31" x14ac:dyDescent="0.2">
      <c r="A1180" s="19"/>
      <c r="B1180" s="19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</row>
    <row r="1181" spans="1:31" x14ac:dyDescent="0.2">
      <c r="A1181" s="19"/>
      <c r="B1181" s="19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</row>
    <row r="1182" spans="1:31" x14ac:dyDescent="0.2">
      <c r="A1182" s="19"/>
      <c r="B1182" s="19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</row>
    <row r="1183" spans="1:31" x14ac:dyDescent="0.2">
      <c r="A1183" s="19"/>
      <c r="B1183" s="19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</row>
    <row r="1184" spans="1:31" x14ac:dyDescent="0.2">
      <c r="A1184" s="19"/>
      <c r="B1184" s="19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</row>
    <row r="1185" spans="1:31" x14ac:dyDescent="0.2">
      <c r="A1185" s="19"/>
      <c r="B1185" s="19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</row>
    <row r="1186" spans="1:31" x14ac:dyDescent="0.2">
      <c r="A1186" s="19"/>
      <c r="B1186" s="19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</row>
    <row r="1187" spans="1:31" x14ac:dyDescent="0.2">
      <c r="A1187" s="19"/>
      <c r="B1187" s="19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</row>
    <row r="1188" spans="1:31" x14ac:dyDescent="0.2">
      <c r="A1188" s="19"/>
      <c r="B1188" s="19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</row>
    <row r="1189" spans="1:31" x14ac:dyDescent="0.2">
      <c r="A1189" s="19"/>
      <c r="B1189" s="19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</row>
    <row r="1190" spans="1:31" x14ac:dyDescent="0.2">
      <c r="A1190" s="19"/>
      <c r="B1190" s="19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</row>
    <row r="1191" spans="1:31" x14ac:dyDescent="0.2">
      <c r="A1191" s="19"/>
      <c r="B1191" s="19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</row>
    <row r="1192" spans="1:31" x14ac:dyDescent="0.2">
      <c r="A1192" s="19"/>
      <c r="B1192" s="19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</row>
    <row r="1193" spans="1:31" x14ac:dyDescent="0.2">
      <c r="A1193" s="19"/>
      <c r="B1193" s="19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</row>
    <row r="1194" spans="1:31" x14ac:dyDescent="0.2">
      <c r="A1194" s="19"/>
      <c r="B1194" s="19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</row>
    <row r="1195" spans="1:31" x14ac:dyDescent="0.2">
      <c r="A1195" s="19"/>
      <c r="B1195" s="19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</row>
    <row r="1196" spans="1:31" x14ac:dyDescent="0.2">
      <c r="A1196" s="19"/>
      <c r="B1196" s="19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</row>
    <row r="1197" spans="1:31" x14ac:dyDescent="0.2">
      <c r="A1197" s="19"/>
      <c r="B1197" s="19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</row>
    <row r="1198" spans="1:31" x14ac:dyDescent="0.2">
      <c r="A1198" s="19"/>
      <c r="B1198" s="19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</row>
    <row r="1199" spans="1:31" x14ac:dyDescent="0.2">
      <c r="A1199" s="19"/>
      <c r="B1199" s="19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</row>
    <row r="1200" spans="1:31" x14ac:dyDescent="0.2">
      <c r="A1200" s="19"/>
      <c r="B1200" s="19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</row>
    <row r="1201" spans="1:31" x14ac:dyDescent="0.2">
      <c r="A1201" s="19"/>
      <c r="B1201" s="19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</row>
    <row r="1202" spans="1:31" x14ac:dyDescent="0.2">
      <c r="A1202" s="19"/>
      <c r="B1202" s="19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</row>
    <row r="1203" spans="1:31" x14ac:dyDescent="0.2">
      <c r="A1203" s="19"/>
      <c r="B1203" s="19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</row>
    <row r="1204" spans="1:31" x14ac:dyDescent="0.2">
      <c r="A1204" s="19"/>
      <c r="B1204" s="19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</row>
    <row r="1205" spans="1:31" x14ac:dyDescent="0.2">
      <c r="A1205" s="19"/>
      <c r="B1205" s="19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</row>
    <row r="1206" spans="1:31" x14ac:dyDescent="0.2">
      <c r="A1206" s="19"/>
      <c r="B1206" s="19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</row>
    <row r="1207" spans="1:31" x14ac:dyDescent="0.2">
      <c r="A1207" s="19"/>
      <c r="B1207" s="19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</row>
    <row r="1208" spans="1:31" x14ac:dyDescent="0.2">
      <c r="A1208" s="19"/>
      <c r="B1208" s="19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</row>
    <row r="1209" spans="1:31" x14ac:dyDescent="0.2">
      <c r="A1209" s="19"/>
      <c r="B1209" s="19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</row>
    <row r="1210" spans="1:31" x14ac:dyDescent="0.2">
      <c r="A1210" s="19"/>
      <c r="B1210" s="19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</row>
    <row r="1211" spans="1:31" x14ac:dyDescent="0.2">
      <c r="A1211" s="19"/>
      <c r="B1211" s="19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</row>
    <row r="1212" spans="1:31" x14ac:dyDescent="0.2">
      <c r="A1212" s="19"/>
      <c r="B1212" s="19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</row>
    <row r="1213" spans="1:31" x14ac:dyDescent="0.2">
      <c r="A1213" s="19"/>
      <c r="B1213" s="19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</row>
    <row r="1214" spans="1:31" x14ac:dyDescent="0.2">
      <c r="A1214" s="19"/>
      <c r="B1214" s="19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</row>
    <row r="1215" spans="1:31" x14ac:dyDescent="0.2">
      <c r="A1215" s="19"/>
      <c r="B1215" s="19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</row>
    <row r="1216" spans="1:31" x14ac:dyDescent="0.2">
      <c r="A1216" s="19"/>
      <c r="B1216" s="19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</row>
    <row r="1217" spans="1:31" x14ac:dyDescent="0.2">
      <c r="A1217" s="19"/>
      <c r="B1217" s="19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</row>
    <row r="1218" spans="1:31" x14ac:dyDescent="0.2">
      <c r="A1218" s="19"/>
      <c r="B1218" s="19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</row>
    <row r="1219" spans="1:31" x14ac:dyDescent="0.2">
      <c r="A1219" s="19"/>
      <c r="B1219" s="19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</row>
    <row r="1220" spans="1:31" x14ac:dyDescent="0.2">
      <c r="A1220" s="19"/>
      <c r="B1220" s="19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</row>
    <row r="1221" spans="1:31" x14ac:dyDescent="0.2">
      <c r="A1221" s="19"/>
      <c r="B1221" s="19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</row>
    <row r="1222" spans="1:31" x14ac:dyDescent="0.2">
      <c r="A1222" s="19"/>
      <c r="B1222" s="19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</row>
    <row r="1223" spans="1:31" x14ac:dyDescent="0.2">
      <c r="A1223" s="19"/>
      <c r="B1223" s="19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</row>
    <row r="1224" spans="1:31" x14ac:dyDescent="0.2">
      <c r="A1224" s="19"/>
      <c r="B1224" s="19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</row>
    <row r="1225" spans="1:31" x14ac:dyDescent="0.2">
      <c r="A1225" s="19"/>
      <c r="B1225" s="19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</row>
    <row r="1226" spans="1:31" x14ac:dyDescent="0.2">
      <c r="A1226" s="19"/>
      <c r="B1226" s="19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</row>
    <row r="1227" spans="1:31" x14ac:dyDescent="0.2">
      <c r="A1227" s="19"/>
      <c r="B1227" s="19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</row>
    <row r="1228" spans="1:31" x14ac:dyDescent="0.2">
      <c r="A1228" s="19"/>
      <c r="B1228" s="19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</row>
    <row r="1229" spans="1:31" x14ac:dyDescent="0.2">
      <c r="A1229" s="19"/>
      <c r="B1229" s="19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</row>
    <row r="1230" spans="1:31" x14ac:dyDescent="0.2">
      <c r="A1230" s="19"/>
      <c r="B1230" s="19"/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</row>
    <row r="1231" spans="1:31" x14ac:dyDescent="0.2">
      <c r="A1231" s="19"/>
      <c r="B1231" s="19"/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</row>
    <row r="1232" spans="1:31" x14ac:dyDescent="0.2">
      <c r="A1232" s="19"/>
      <c r="B1232" s="19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</row>
    <row r="1233" spans="1:31" x14ac:dyDescent="0.2">
      <c r="A1233" s="19"/>
      <c r="B1233" s="19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</row>
    <row r="1234" spans="1:31" x14ac:dyDescent="0.2">
      <c r="A1234" s="19"/>
      <c r="B1234" s="19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</row>
    <row r="1235" spans="1:31" x14ac:dyDescent="0.2">
      <c r="A1235" s="19"/>
      <c r="B1235" s="19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</row>
    <row r="1236" spans="1:31" x14ac:dyDescent="0.2">
      <c r="A1236" s="19"/>
      <c r="B1236" s="19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</row>
    <row r="1237" spans="1:31" x14ac:dyDescent="0.2">
      <c r="A1237" s="19"/>
      <c r="B1237" s="19"/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</row>
    <row r="1238" spans="1:31" x14ac:dyDescent="0.2">
      <c r="A1238" s="19"/>
      <c r="B1238" s="19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</row>
    <row r="1239" spans="1:31" x14ac:dyDescent="0.2">
      <c r="A1239" s="19"/>
      <c r="B1239" s="19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</row>
    <row r="1240" spans="1:31" x14ac:dyDescent="0.2">
      <c r="A1240" s="19"/>
      <c r="B1240" s="19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</row>
    <row r="1241" spans="1:31" x14ac:dyDescent="0.2">
      <c r="A1241" s="19"/>
      <c r="B1241" s="19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</row>
    <row r="1242" spans="1:31" x14ac:dyDescent="0.2">
      <c r="A1242" s="19"/>
      <c r="B1242" s="19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</row>
    <row r="1243" spans="1:31" x14ac:dyDescent="0.2">
      <c r="A1243" s="19"/>
      <c r="B1243" s="19"/>
      <c r="C1243" s="23"/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</row>
    <row r="1244" spans="1:31" x14ac:dyDescent="0.2">
      <c r="A1244" s="19"/>
      <c r="B1244" s="19"/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</row>
    <row r="1245" spans="1:31" x14ac:dyDescent="0.2">
      <c r="A1245" s="19"/>
      <c r="B1245" s="19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</row>
    <row r="1246" spans="1:31" x14ac:dyDescent="0.2">
      <c r="A1246" s="19"/>
      <c r="B1246" s="19"/>
      <c r="C1246" s="23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</row>
    <row r="1247" spans="1:31" x14ac:dyDescent="0.2">
      <c r="A1247" s="19"/>
      <c r="B1247" s="19"/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</row>
    <row r="1248" spans="1:31" x14ac:dyDescent="0.2">
      <c r="A1248" s="19"/>
      <c r="B1248" s="19"/>
      <c r="C1248" s="23"/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</row>
    <row r="1249" spans="1:31" x14ac:dyDescent="0.2">
      <c r="A1249" s="19"/>
      <c r="B1249" s="19"/>
      <c r="C1249" s="23"/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</row>
    <row r="1250" spans="1:31" x14ac:dyDescent="0.2">
      <c r="A1250" s="19"/>
      <c r="B1250" s="19"/>
      <c r="C1250" s="23"/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</row>
    <row r="1251" spans="1:31" x14ac:dyDescent="0.2">
      <c r="A1251" s="19"/>
      <c r="B1251" s="19"/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</row>
    <row r="1252" spans="1:31" x14ac:dyDescent="0.2">
      <c r="A1252" s="19"/>
      <c r="B1252" s="19"/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</row>
    <row r="1253" spans="1:31" x14ac:dyDescent="0.2">
      <c r="A1253" s="19"/>
      <c r="B1253" s="19"/>
      <c r="C1253" s="23"/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</row>
    <row r="1254" spans="1:31" x14ac:dyDescent="0.2">
      <c r="A1254" s="19"/>
      <c r="B1254" s="19"/>
      <c r="C1254" s="23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</row>
    <row r="1255" spans="1:31" x14ac:dyDescent="0.2">
      <c r="A1255" s="19"/>
      <c r="B1255" s="19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</row>
    <row r="1256" spans="1:31" x14ac:dyDescent="0.2">
      <c r="A1256" s="19"/>
      <c r="B1256" s="19"/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</row>
    <row r="1257" spans="1:31" x14ac:dyDescent="0.2">
      <c r="A1257" s="19"/>
      <c r="B1257" s="19"/>
      <c r="C1257" s="23"/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</row>
    <row r="1258" spans="1:31" x14ac:dyDescent="0.2">
      <c r="A1258" s="19"/>
      <c r="B1258" s="19"/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</row>
    <row r="1259" spans="1:31" x14ac:dyDescent="0.2">
      <c r="A1259" s="19"/>
      <c r="B1259" s="19"/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</row>
    <row r="1260" spans="1:31" x14ac:dyDescent="0.2">
      <c r="A1260" s="19"/>
      <c r="B1260" s="19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</row>
    <row r="1261" spans="1:31" x14ac:dyDescent="0.2">
      <c r="A1261" s="19"/>
      <c r="B1261" s="19"/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</row>
    <row r="1262" spans="1:31" x14ac:dyDescent="0.2">
      <c r="A1262" s="19"/>
      <c r="B1262" s="19"/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</row>
    <row r="1263" spans="1:31" x14ac:dyDescent="0.2">
      <c r="A1263" s="19"/>
      <c r="B1263" s="19"/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</row>
    <row r="1264" spans="1:31" x14ac:dyDescent="0.2">
      <c r="A1264" s="19"/>
      <c r="B1264" s="19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</row>
    <row r="1265" spans="1:31" x14ac:dyDescent="0.2">
      <c r="A1265" s="19"/>
      <c r="B1265" s="19"/>
      <c r="C1265" s="23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</row>
    <row r="1266" spans="1:31" x14ac:dyDescent="0.2">
      <c r="A1266" s="19"/>
      <c r="B1266" s="19"/>
      <c r="C1266" s="23"/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</row>
    <row r="1267" spans="1:31" x14ac:dyDescent="0.2">
      <c r="A1267" s="19"/>
      <c r="B1267" s="19"/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</row>
    <row r="1268" spans="1:31" x14ac:dyDescent="0.2">
      <c r="A1268" s="19"/>
      <c r="B1268" s="19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</row>
    <row r="1269" spans="1:31" x14ac:dyDescent="0.2">
      <c r="A1269" s="19"/>
      <c r="B1269" s="19"/>
      <c r="C1269" s="23"/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</row>
    <row r="1270" spans="1:31" x14ac:dyDescent="0.2">
      <c r="A1270" s="19"/>
      <c r="B1270" s="19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</row>
    <row r="1271" spans="1:31" x14ac:dyDescent="0.2">
      <c r="A1271" s="19"/>
      <c r="B1271" s="19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</row>
    <row r="1272" spans="1:31" x14ac:dyDescent="0.2">
      <c r="A1272" s="19"/>
      <c r="B1272" s="19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</row>
    <row r="1273" spans="1:31" x14ac:dyDescent="0.2">
      <c r="A1273" s="19"/>
      <c r="B1273" s="19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</row>
    <row r="1274" spans="1:31" x14ac:dyDescent="0.2">
      <c r="A1274" s="19"/>
      <c r="B1274" s="19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</row>
    <row r="1275" spans="1:31" x14ac:dyDescent="0.2">
      <c r="A1275" s="19"/>
      <c r="B1275" s="19"/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</row>
    <row r="1276" spans="1:31" x14ac:dyDescent="0.2">
      <c r="A1276" s="19"/>
      <c r="B1276" s="19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</row>
    <row r="1277" spans="1:31" x14ac:dyDescent="0.2">
      <c r="A1277" s="19"/>
      <c r="B1277" s="19"/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</row>
    <row r="1278" spans="1:31" x14ac:dyDescent="0.2">
      <c r="A1278" s="19"/>
      <c r="B1278" s="19"/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</row>
    <row r="1279" spans="1:31" x14ac:dyDescent="0.2">
      <c r="A1279" s="19"/>
      <c r="B1279" s="19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</row>
    <row r="1280" spans="1:31" x14ac:dyDescent="0.2">
      <c r="A1280" s="19"/>
      <c r="B1280" s="19"/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</row>
    <row r="1281" spans="1:31" x14ac:dyDescent="0.2">
      <c r="A1281" s="19"/>
      <c r="B1281" s="19"/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</row>
    <row r="1282" spans="1:31" x14ac:dyDescent="0.2">
      <c r="A1282" s="19"/>
      <c r="B1282" s="19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</row>
    <row r="1283" spans="1:31" x14ac:dyDescent="0.2">
      <c r="A1283" s="19"/>
      <c r="B1283" s="19"/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</row>
    <row r="1284" spans="1:31" x14ac:dyDescent="0.2">
      <c r="A1284" s="19"/>
      <c r="B1284" s="19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</row>
    <row r="1285" spans="1:31" x14ac:dyDescent="0.2">
      <c r="A1285" s="19"/>
      <c r="B1285" s="19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</row>
    <row r="1286" spans="1:31" x14ac:dyDescent="0.2">
      <c r="A1286" s="19"/>
      <c r="B1286" s="19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</row>
    <row r="1287" spans="1:31" x14ac:dyDescent="0.2">
      <c r="A1287" s="19"/>
      <c r="B1287" s="19"/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</row>
    <row r="1288" spans="1:31" x14ac:dyDescent="0.2">
      <c r="A1288" s="19"/>
      <c r="B1288" s="19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</row>
    <row r="1289" spans="1:31" x14ac:dyDescent="0.2">
      <c r="A1289" s="19"/>
      <c r="B1289" s="19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</row>
    <row r="1290" spans="1:31" x14ac:dyDescent="0.2">
      <c r="A1290" s="19"/>
      <c r="B1290" s="19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</row>
    <row r="1291" spans="1:31" x14ac:dyDescent="0.2">
      <c r="A1291" s="19"/>
      <c r="B1291" s="19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</row>
    <row r="1292" spans="1:31" x14ac:dyDescent="0.2">
      <c r="A1292" s="19"/>
      <c r="B1292" s="19"/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</row>
    <row r="1293" spans="1:31" x14ac:dyDescent="0.2">
      <c r="A1293" s="19"/>
      <c r="B1293" s="19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</row>
    <row r="1294" spans="1:31" x14ac:dyDescent="0.2">
      <c r="A1294" s="19"/>
      <c r="B1294" s="19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</row>
    <row r="1295" spans="1:31" x14ac:dyDescent="0.2">
      <c r="A1295" s="19"/>
      <c r="B1295" s="19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</row>
    <row r="1296" spans="1:31" x14ac:dyDescent="0.2">
      <c r="A1296" s="19"/>
      <c r="B1296" s="19"/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</row>
    <row r="1297" spans="1:31" x14ac:dyDescent="0.2">
      <c r="A1297" s="19"/>
      <c r="B1297" s="19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</row>
    <row r="1298" spans="1:31" x14ac:dyDescent="0.2">
      <c r="A1298" s="19"/>
      <c r="B1298" s="19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</row>
    <row r="1299" spans="1:31" x14ac:dyDescent="0.2">
      <c r="A1299" s="19"/>
      <c r="B1299" s="19"/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</row>
    <row r="1300" spans="1:31" x14ac:dyDescent="0.2">
      <c r="A1300" s="19"/>
      <c r="B1300" s="19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</row>
    <row r="1301" spans="1:31" x14ac:dyDescent="0.2">
      <c r="A1301" s="19"/>
      <c r="B1301" s="19"/>
      <c r="C1301" s="23"/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</row>
    <row r="1302" spans="1:31" x14ac:dyDescent="0.2">
      <c r="A1302" s="19"/>
      <c r="B1302" s="19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</row>
    <row r="1303" spans="1:31" x14ac:dyDescent="0.2">
      <c r="A1303" s="19"/>
      <c r="B1303" s="19"/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</row>
    <row r="1304" spans="1:31" x14ac:dyDescent="0.2">
      <c r="A1304" s="19"/>
      <c r="B1304" s="19"/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</row>
    <row r="1305" spans="1:31" x14ac:dyDescent="0.2">
      <c r="A1305" s="19"/>
      <c r="B1305" s="19"/>
      <c r="C1305" s="23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</row>
    <row r="1306" spans="1:31" x14ac:dyDescent="0.2">
      <c r="A1306" s="19"/>
      <c r="B1306" s="19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</row>
    <row r="1307" spans="1:31" x14ac:dyDescent="0.2">
      <c r="A1307" s="19"/>
      <c r="B1307" s="19"/>
      <c r="C1307" s="23"/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</row>
    <row r="1308" spans="1:31" x14ac:dyDescent="0.2">
      <c r="A1308" s="19"/>
      <c r="B1308" s="19"/>
      <c r="C1308" s="23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</row>
    <row r="1309" spans="1:31" x14ac:dyDescent="0.2">
      <c r="A1309" s="19"/>
      <c r="B1309" s="19"/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</row>
    <row r="1310" spans="1:31" x14ac:dyDescent="0.2">
      <c r="A1310" s="19"/>
      <c r="B1310" s="19"/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</row>
    <row r="1311" spans="1:31" x14ac:dyDescent="0.2">
      <c r="A1311" s="19"/>
      <c r="B1311" s="19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</row>
    <row r="1312" spans="1:31" x14ac:dyDescent="0.2">
      <c r="A1312" s="19"/>
      <c r="B1312" s="19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</row>
    <row r="1313" spans="1:31" x14ac:dyDescent="0.2">
      <c r="A1313" s="19"/>
      <c r="B1313" s="19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</row>
    <row r="1314" spans="1:31" x14ac:dyDescent="0.2">
      <c r="A1314" s="19"/>
      <c r="B1314" s="19"/>
      <c r="C1314" s="23"/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</row>
    <row r="1315" spans="1:31" x14ac:dyDescent="0.2">
      <c r="A1315" s="19"/>
      <c r="B1315" s="19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</row>
    <row r="1316" spans="1:31" x14ac:dyDescent="0.2">
      <c r="A1316" s="19"/>
      <c r="B1316" s="19"/>
      <c r="C1316" s="23"/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</row>
    <row r="1317" spans="1:31" x14ac:dyDescent="0.2">
      <c r="A1317" s="19"/>
      <c r="B1317" s="19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</row>
    <row r="1318" spans="1:31" x14ac:dyDescent="0.2">
      <c r="A1318" s="19"/>
      <c r="B1318" s="19"/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</row>
    <row r="1319" spans="1:31" x14ac:dyDescent="0.2">
      <c r="A1319" s="19"/>
      <c r="B1319" s="19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</row>
    <row r="1320" spans="1:31" x14ac:dyDescent="0.2">
      <c r="A1320" s="19"/>
      <c r="B1320" s="19"/>
      <c r="C1320" s="23"/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</row>
    <row r="1321" spans="1:31" x14ac:dyDescent="0.2">
      <c r="A1321" s="19"/>
      <c r="B1321" s="19"/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</row>
    <row r="1322" spans="1:31" x14ac:dyDescent="0.2">
      <c r="A1322" s="19"/>
      <c r="B1322" s="19"/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</row>
    <row r="1323" spans="1:31" x14ac:dyDescent="0.2">
      <c r="A1323" s="19"/>
      <c r="B1323" s="19"/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</row>
    <row r="1324" spans="1:31" x14ac:dyDescent="0.2">
      <c r="A1324" s="19"/>
      <c r="B1324" s="19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</row>
    <row r="1325" spans="1:31" x14ac:dyDescent="0.2">
      <c r="A1325" s="19"/>
      <c r="B1325" s="19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</row>
    <row r="1326" spans="1:31" x14ac:dyDescent="0.2">
      <c r="A1326" s="19"/>
      <c r="B1326" s="19"/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</row>
    <row r="1327" spans="1:31" x14ac:dyDescent="0.2">
      <c r="A1327" s="19"/>
      <c r="B1327" s="19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</row>
    <row r="1328" spans="1:31" x14ac:dyDescent="0.2">
      <c r="A1328" s="19"/>
      <c r="B1328" s="19"/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</row>
    <row r="1329" spans="1:31" x14ac:dyDescent="0.2">
      <c r="A1329" s="19"/>
      <c r="B1329" s="19"/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</row>
    <row r="1330" spans="1:31" x14ac:dyDescent="0.2">
      <c r="A1330" s="19"/>
      <c r="B1330" s="19"/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</row>
    <row r="1331" spans="1:31" x14ac:dyDescent="0.2">
      <c r="A1331" s="19"/>
      <c r="B1331" s="19"/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</row>
    <row r="1332" spans="1:31" x14ac:dyDescent="0.2">
      <c r="A1332" s="19"/>
      <c r="B1332" s="19"/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</row>
    <row r="1333" spans="1:31" x14ac:dyDescent="0.2">
      <c r="A1333" s="19"/>
      <c r="B1333" s="19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</row>
    <row r="1334" spans="1:31" x14ac:dyDescent="0.2">
      <c r="A1334" s="19"/>
      <c r="B1334" s="19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</row>
    <row r="1335" spans="1:31" x14ac:dyDescent="0.2">
      <c r="A1335" s="19"/>
      <c r="B1335" s="19"/>
      <c r="C1335" s="23"/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</row>
    <row r="1336" spans="1:31" x14ac:dyDescent="0.2">
      <c r="A1336" s="19"/>
      <c r="B1336" s="19"/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</row>
    <row r="1337" spans="1:31" x14ac:dyDescent="0.2">
      <c r="A1337" s="19"/>
      <c r="B1337" s="19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</row>
    <row r="1338" spans="1:31" x14ac:dyDescent="0.2">
      <c r="A1338" s="19"/>
      <c r="B1338" s="19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</row>
    <row r="1339" spans="1:31" x14ac:dyDescent="0.2">
      <c r="A1339" s="19"/>
      <c r="B1339" s="19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</row>
    <row r="1340" spans="1:31" x14ac:dyDescent="0.2">
      <c r="A1340" s="19"/>
      <c r="B1340" s="19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</row>
    <row r="1341" spans="1:31" x14ac:dyDescent="0.2">
      <c r="A1341" s="19"/>
      <c r="B1341" s="19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</row>
    <row r="1342" spans="1:31" x14ac:dyDescent="0.2">
      <c r="A1342" s="19"/>
      <c r="B1342" s="19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</row>
    <row r="1343" spans="1:31" x14ac:dyDescent="0.2">
      <c r="A1343" s="19"/>
      <c r="B1343" s="19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</row>
  </sheetData>
  <sheetProtection sheet="1" objects="1" scenarios="1"/>
  <mergeCells count="4">
    <mergeCell ref="O3:O4"/>
    <mergeCell ref="A3:A4"/>
    <mergeCell ref="B3:B4"/>
    <mergeCell ref="C3:N3"/>
  </mergeCells>
  <phoneticPr fontId="0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68" orientation="landscape" r:id="rId1"/>
  <headerFooter alignWithMargins="0">
    <oddHeader>&amp;L&amp;F&amp;R&amp;A</oddHeader>
    <oddFooter>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zoomScale="84" workbookViewId="0">
      <pane xSplit="2" ySplit="2" topLeftCell="C3" activePane="bottomRight" state="frozen"/>
      <selection activeCell="A53" sqref="A53"/>
      <selection pane="topRight" activeCell="A53" sqref="A53"/>
      <selection pane="bottomLeft" activeCell="A53" sqref="A53"/>
      <selection pane="bottomRight" activeCell="E14" sqref="E14"/>
    </sheetView>
  </sheetViews>
  <sheetFormatPr defaultRowHeight="12" x14ac:dyDescent="0.2"/>
  <cols>
    <col min="1" max="1" width="3.7109375" style="26" customWidth="1"/>
    <col min="2" max="2" width="26" style="27" customWidth="1"/>
    <col min="3" max="9" width="9.7109375" style="26" customWidth="1"/>
    <col min="10" max="14" width="9.7109375" style="28" customWidth="1"/>
    <col min="15" max="15" width="9.7109375" style="26" customWidth="1"/>
    <col min="16" max="16" width="10.28515625" style="26" customWidth="1"/>
    <col min="17" max="16384" width="9.140625" style="27"/>
  </cols>
  <sheetData>
    <row r="1" spans="1:16" s="56" customFormat="1" ht="28.15" customHeight="1" thickBot="1" x14ac:dyDescent="0.25">
      <c r="A1" s="53"/>
      <c r="B1" s="54" t="s">
        <v>87</v>
      </c>
      <c r="C1" s="55"/>
      <c r="D1" s="55"/>
      <c r="E1" s="55"/>
      <c r="F1" s="55"/>
      <c r="G1" s="55"/>
      <c r="H1" s="55"/>
      <c r="I1" s="55"/>
      <c r="J1" s="53"/>
      <c r="K1" s="53"/>
      <c r="L1" s="53"/>
      <c r="M1" s="53"/>
      <c r="N1" s="53"/>
      <c r="O1" s="53"/>
      <c r="P1" s="53"/>
    </row>
    <row r="2" spans="1:16" s="34" customFormat="1" ht="24.75" thickBot="1" x14ac:dyDescent="0.25">
      <c r="A2" s="29" t="s">
        <v>7</v>
      </c>
      <c r="B2" s="30" t="s">
        <v>8</v>
      </c>
      <c r="C2" s="31">
        <v>0</v>
      </c>
      <c r="D2" s="31">
        <v>1</v>
      </c>
      <c r="E2" s="31">
        <v>2</v>
      </c>
      <c r="F2" s="31">
        <v>3</v>
      </c>
      <c r="G2" s="31">
        <v>4</v>
      </c>
      <c r="H2" s="31">
        <v>5</v>
      </c>
      <c r="I2" s="31">
        <v>6</v>
      </c>
      <c r="J2" s="31">
        <v>7</v>
      </c>
      <c r="K2" s="31">
        <v>8</v>
      </c>
      <c r="L2" s="31">
        <v>9</v>
      </c>
      <c r="M2" s="31">
        <v>10</v>
      </c>
      <c r="N2" s="31">
        <v>11</v>
      </c>
      <c r="O2" s="32">
        <v>12</v>
      </c>
      <c r="P2" s="33" t="s">
        <v>40</v>
      </c>
    </row>
    <row r="3" spans="1:16" s="37" customFormat="1" ht="24.75" thickTop="1" x14ac:dyDescent="0.2">
      <c r="A3" s="35" t="s">
        <v>22</v>
      </c>
      <c r="B3" s="36" t="s">
        <v>41</v>
      </c>
      <c r="C3" s="104">
        <v>0</v>
      </c>
      <c r="D3" s="105">
        <f t="shared" ref="D3:O3" si="0">C30</f>
        <v>0</v>
      </c>
      <c r="E3" s="105">
        <f t="shared" si="0"/>
        <v>0</v>
      </c>
      <c r="F3" s="105">
        <f t="shared" si="0"/>
        <v>0</v>
      </c>
      <c r="G3" s="105">
        <f t="shared" si="0"/>
        <v>0</v>
      </c>
      <c r="H3" s="105">
        <f t="shared" si="0"/>
        <v>0</v>
      </c>
      <c r="I3" s="105">
        <f t="shared" si="0"/>
        <v>0</v>
      </c>
      <c r="J3" s="105">
        <f t="shared" si="0"/>
        <v>0</v>
      </c>
      <c r="K3" s="105">
        <f t="shared" si="0"/>
        <v>0</v>
      </c>
      <c r="L3" s="105">
        <f t="shared" si="0"/>
        <v>0</v>
      </c>
      <c r="M3" s="105">
        <f t="shared" si="0"/>
        <v>0</v>
      </c>
      <c r="N3" s="105">
        <f t="shared" si="0"/>
        <v>0</v>
      </c>
      <c r="O3" s="105">
        <f t="shared" si="0"/>
        <v>0</v>
      </c>
      <c r="P3" s="106"/>
    </row>
    <row r="4" spans="1:16" s="40" customFormat="1" ht="34.9" customHeight="1" x14ac:dyDescent="0.2">
      <c r="A4" s="38" t="s">
        <v>11</v>
      </c>
      <c r="B4" s="39" t="s">
        <v>42</v>
      </c>
      <c r="C4" s="107">
        <f>'Исходные данные'!B8</f>
        <v>0</v>
      </c>
      <c r="D4" s="107">
        <f>'Исходные данные'!C8</f>
        <v>0</v>
      </c>
      <c r="E4" s="107">
        <f>'Исходные данные'!D8</f>
        <v>0</v>
      </c>
      <c r="F4" s="107">
        <f>'Исходные данные'!E8</f>
        <v>0</v>
      </c>
      <c r="G4" s="107">
        <f>'Исходные данные'!F8</f>
        <v>0</v>
      </c>
      <c r="H4" s="107">
        <f>'Исходные данные'!G8</f>
        <v>0</v>
      </c>
      <c r="I4" s="107">
        <f>'Исходные данные'!H8</f>
        <v>0</v>
      </c>
      <c r="J4" s="107">
        <f>'Исходные данные'!I8</f>
        <v>0</v>
      </c>
      <c r="K4" s="107">
        <f>'Исходные данные'!J8</f>
        <v>0</v>
      </c>
      <c r="L4" s="107">
        <f>'Исходные данные'!K8</f>
        <v>0</v>
      </c>
      <c r="M4" s="107">
        <f>'Исходные данные'!L8</f>
        <v>0</v>
      </c>
      <c r="N4" s="107">
        <f>'Исходные данные'!M8</f>
        <v>0</v>
      </c>
      <c r="O4" s="107">
        <f>'Исходные данные'!N8</f>
        <v>0</v>
      </c>
      <c r="P4" s="108">
        <f t="shared" ref="P4:P29" si="1">SUM(C4:O4)</f>
        <v>0</v>
      </c>
    </row>
    <row r="5" spans="1:16" s="40" customFormat="1" x14ac:dyDescent="0.2">
      <c r="A5" s="41" t="s">
        <v>12</v>
      </c>
      <c r="B5" s="42" t="s">
        <v>43</v>
      </c>
      <c r="C5" s="109">
        <f>'Исходные данные'!B15</f>
        <v>0</v>
      </c>
      <c r="D5" s="109">
        <f>'Исходные данные'!C15</f>
        <v>0</v>
      </c>
      <c r="E5" s="109">
        <f>'Исходные данные'!D15</f>
        <v>0</v>
      </c>
      <c r="F5" s="109">
        <f>'Исходные данные'!E15</f>
        <v>0</v>
      </c>
      <c r="G5" s="109">
        <f>'Исходные данные'!F15</f>
        <v>0</v>
      </c>
      <c r="H5" s="109">
        <f>'Исходные данные'!G15</f>
        <v>0</v>
      </c>
      <c r="I5" s="109">
        <f>'Исходные данные'!H15</f>
        <v>0</v>
      </c>
      <c r="J5" s="109">
        <f>'Исходные данные'!I15</f>
        <v>0</v>
      </c>
      <c r="K5" s="109">
        <f>'Исходные данные'!J15</f>
        <v>0</v>
      </c>
      <c r="L5" s="109">
        <f>'Исходные данные'!K15</f>
        <v>0</v>
      </c>
      <c r="M5" s="109">
        <f>'Исходные данные'!L15</f>
        <v>0</v>
      </c>
      <c r="N5" s="109">
        <f>'Исходные данные'!M15</f>
        <v>0</v>
      </c>
      <c r="O5" s="109">
        <f>'Исходные данные'!N15</f>
        <v>0</v>
      </c>
      <c r="P5" s="108">
        <f t="shared" si="1"/>
        <v>0</v>
      </c>
    </row>
    <row r="6" spans="1:16" s="37" customFormat="1" x14ac:dyDescent="0.2">
      <c r="A6" s="43" t="s">
        <v>13</v>
      </c>
      <c r="B6" s="44" t="s">
        <v>44</v>
      </c>
      <c r="C6" s="110">
        <f t="shared" ref="C6:O6" si="2">C4+C5</f>
        <v>0</v>
      </c>
      <c r="D6" s="110">
        <f t="shared" si="2"/>
        <v>0</v>
      </c>
      <c r="E6" s="110">
        <f t="shared" si="2"/>
        <v>0</v>
      </c>
      <c r="F6" s="110">
        <f t="shared" si="2"/>
        <v>0</v>
      </c>
      <c r="G6" s="110">
        <f t="shared" si="2"/>
        <v>0</v>
      </c>
      <c r="H6" s="110">
        <f t="shared" si="2"/>
        <v>0</v>
      </c>
      <c r="I6" s="110">
        <f t="shared" si="2"/>
        <v>0</v>
      </c>
      <c r="J6" s="110">
        <f t="shared" si="2"/>
        <v>0</v>
      </c>
      <c r="K6" s="110">
        <f t="shared" si="2"/>
        <v>0</v>
      </c>
      <c r="L6" s="110">
        <f t="shared" si="2"/>
        <v>0</v>
      </c>
      <c r="M6" s="110">
        <f t="shared" si="2"/>
        <v>0</v>
      </c>
      <c r="N6" s="110">
        <f t="shared" si="2"/>
        <v>0</v>
      </c>
      <c r="O6" s="110">
        <f t="shared" si="2"/>
        <v>0</v>
      </c>
      <c r="P6" s="108">
        <f t="shared" si="1"/>
        <v>0</v>
      </c>
    </row>
    <row r="7" spans="1:16" s="40" customFormat="1" ht="36" x14ac:dyDescent="0.2">
      <c r="A7" s="45" t="s">
        <v>15</v>
      </c>
      <c r="B7" s="42" t="s">
        <v>45</v>
      </c>
      <c r="C7" s="109">
        <f t="shared" ref="C7:O7" si="3">SUM(C8:C9)</f>
        <v>0</v>
      </c>
      <c r="D7" s="109">
        <f t="shared" si="3"/>
        <v>0</v>
      </c>
      <c r="E7" s="109">
        <f t="shared" si="3"/>
        <v>0</v>
      </c>
      <c r="F7" s="109">
        <f t="shared" si="3"/>
        <v>0</v>
      </c>
      <c r="G7" s="109">
        <f t="shared" si="3"/>
        <v>0</v>
      </c>
      <c r="H7" s="109">
        <f t="shared" si="3"/>
        <v>0</v>
      </c>
      <c r="I7" s="109">
        <f t="shared" si="3"/>
        <v>0</v>
      </c>
      <c r="J7" s="109">
        <f t="shared" si="3"/>
        <v>0</v>
      </c>
      <c r="K7" s="109">
        <f t="shared" si="3"/>
        <v>0</v>
      </c>
      <c r="L7" s="109">
        <f t="shared" si="3"/>
        <v>0</v>
      </c>
      <c r="M7" s="109">
        <f t="shared" si="3"/>
        <v>0</v>
      </c>
      <c r="N7" s="109">
        <f t="shared" si="3"/>
        <v>0</v>
      </c>
      <c r="O7" s="111">
        <f t="shared" si="3"/>
        <v>0</v>
      </c>
      <c r="P7" s="108">
        <f t="shared" si="1"/>
        <v>0</v>
      </c>
    </row>
    <row r="8" spans="1:16" s="48" customFormat="1" x14ac:dyDescent="0.2">
      <c r="A8" s="46"/>
      <c r="B8" s="47" t="s">
        <v>46</v>
      </c>
      <c r="C8" s="112">
        <f>'Исходные данные'!B18</f>
        <v>0</v>
      </c>
      <c r="D8" s="112">
        <f>'Исходные данные'!C18</f>
        <v>0</v>
      </c>
      <c r="E8" s="112">
        <f>'Исходные данные'!D18</f>
        <v>0</v>
      </c>
      <c r="F8" s="112">
        <f>'Исходные данные'!E18</f>
        <v>0</v>
      </c>
      <c r="G8" s="112">
        <f>'Исходные данные'!F18</f>
        <v>0</v>
      </c>
      <c r="H8" s="112">
        <f>'Исходные данные'!G18</f>
        <v>0</v>
      </c>
      <c r="I8" s="112">
        <f>'Исходные данные'!H18</f>
        <v>0</v>
      </c>
      <c r="J8" s="112">
        <f>'Исходные данные'!I18</f>
        <v>0</v>
      </c>
      <c r="K8" s="112">
        <f>'Исходные данные'!J18</f>
        <v>0</v>
      </c>
      <c r="L8" s="112">
        <f>'Исходные данные'!K18</f>
        <v>0</v>
      </c>
      <c r="M8" s="112">
        <f>'Исходные данные'!L18</f>
        <v>0</v>
      </c>
      <c r="N8" s="112">
        <f>'Исходные данные'!M18</f>
        <v>0</v>
      </c>
      <c r="O8" s="113">
        <f>'Исходные данные'!N18</f>
        <v>0</v>
      </c>
      <c r="P8" s="114">
        <f t="shared" si="1"/>
        <v>0</v>
      </c>
    </row>
    <row r="9" spans="1:16" s="48" customFormat="1" ht="36" x14ac:dyDescent="0.2">
      <c r="A9" s="49"/>
      <c r="B9" s="47" t="s">
        <v>47</v>
      </c>
      <c r="C9" s="112">
        <f>'Исходные данные'!B35</f>
        <v>0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  <c r="P9" s="114">
        <f t="shared" si="1"/>
        <v>0</v>
      </c>
    </row>
    <row r="10" spans="1:16" s="40" customFormat="1" ht="24" x14ac:dyDescent="0.2">
      <c r="A10" s="45" t="s">
        <v>16</v>
      </c>
      <c r="B10" s="42" t="s">
        <v>48</v>
      </c>
      <c r="C10" s="109">
        <f t="shared" ref="C10:O10" si="4">SUM(C11:C13)</f>
        <v>0</v>
      </c>
      <c r="D10" s="109">
        <f t="shared" si="4"/>
        <v>0</v>
      </c>
      <c r="E10" s="109">
        <f t="shared" si="4"/>
        <v>0</v>
      </c>
      <c r="F10" s="109">
        <f t="shared" si="4"/>
        <v>0</v>
      </c>
      <c r="G10" s="109">
        <f t="shared" si="4"/>
        <v>0</v>
      </c>
      <c r="H10" s="109">
        <f t="shared" si="4"/>
        <v>0</v>
      </c>
      <c r="I10" s="109">
        <f t="shared" si="4"/>
        <v>0</v>
      </c>
      <c r="J10" s="109">
        <f t="shared" si="4"/>
        <v>0</v>
      </c>
      <c r="K10" s="109">
        <f t="shared" si="4"/>
        <v>0</v>
      </c>
      <c r="L10" s="109">
        <f t="shared" si="4"/>
        <v>0</v>
      </c>
      <c r="M10" s="109">
        <f t="shared" si="4"/>
        <v>0</v>
      </c>
      <c r="N10" s="109">
        <f t="shared" si="4"/>
        <v>0</v>
      </c>
      <c r="O10" s="111">
        <f t="shared" si="4"/>
        <v>0</v>
      </c>
      <c r="P10" s="108">
        <f t="shared" si="1"/>
        <v>0</v>
      </c>
    </row>
    <row r="11" spans="1:16" s="48" customFormat="1" x14ac:dyDescent="0.2">
      <c r="A11" s="46"/>
      <c r="B11" s="47" t="s">
        <v>152</v>
      </c>
      <c r="C11" s="112">
        <f>'Исходные данные'!B22</f>
        <v>0</v>
      </c>
      <c r="D11" s="112">
        <f>'Исходные данные'!C22</f>
        <v>0</v>
      </c>
      <c r="E11" s="112">
        <f>'Исходные данные'!D22</f>
        <v>0</v>
      </c>
      <c r="F11" s="112">
        <f>'Исходные данные'!E22</f>
        <v>0</v>
      </c>
      <c r="G11" s="112">
        <f>'Исходные данные'!F22</f>
        <v>0</v>
      </c>
      <c r="H11" s="112">
        <f>'Исходные данные'!G22</f>
        <v>0</v>
      </c>
      <c r="I11" s="112">
        <f>'Исходные данные'!H22</f>
        <v>0</v>
      </c>
      <c r="J11" s="112">
        <f>'Исходные данные'!I22</f>
        <v>0</v>
      </c>
      <c r="K11" s="112">
        <f>'Исходные данные'!J22</f>
        <v>0</v>
      </c>
      <c r="L11" s="112">
        <f>'Исходные данные'!K22</f>
        <v>0</v>
      </c>
      <c r="M11" s="112">
        <f>'Исходные данные'!L22</f>
        <v>0</v>
      </c>
      <c r="N11" s="112">
        <f>'Исходные данные'!M22</f>
        <v>0</v>
      </c>
      <c r="O11" s="112">
        <f>'Исходные данные'!N22</f>
        <v>0</v>
      </c>
      <c r="P11" s="114">
        <f t="shared" si="1"/>
        <v>0</v>
      </c>
    </row>
    <row r="12" spans="1:16" s="48" customFormat="1" x14ac:dyDescent="0.2">
      <c r="A12" s="49"/>
      <c r="B12" s="47" t="s">
        <v>107</v>
      </c>
      <c r="C12" s="112">
        <f>'Исходные данные'!B23</f>
        <v>0</v>
      </c>
      <c r="D12" s="112">
        <f>'Исходные данные'!C23</f>
        <v>0</v>
      </c>
      <c r="E12" s="112">
        <f>'Исходные данные'!D23</f>
        <v>0</v>
      </c>
      <c r="F12" s="112">
        <f>'Исходные данные'!E23</f>
        <v>0</v>
      </c>
      <c r="G12" s="112">
        <f>'Исходные данные'!F23</f>
        <v>0</v>
      </c>
      <c r="H12" s="112">
        <f>'Исходные данные'!G23</f>
        <v>0</v>
      </c>
      <c r="I12" s="112">
        <f>'Исходные данные'!H23</f>
        <v>0</v>
      </c>
      <c r="J12" s="112">
        <f>'Исходные данные'!I23</f>
        <v>0</v>
      </c>
      <c r="K12" s="112">
        <f>'Исходные данные'!J23</f>
        <v>0</v>
      </c>
      <c r="L12" s="112">
        <f>'Исходные данные'!K23</f>
        <v>0</v>
      </c>
      <c r="M12" s="112">
        <f>'Исходные данные'!L23</f>
        <v>0</v>
      </c>
      <c r="N12" s="112">
        <f>'Исходные данные'!M23</f>
        <v>0</v>
      </c>
      <c r="O12" s="112">
        <f>'Исходные данные'!N23</f>
        <v>0</v>
      </c>
      <c r="P12" s="114">
        <f t="shared" si="1"/>
        <v>0</v>
      </c>
    </row>
    <row r="13" spans="1:16" s="48" customFormat="1" ht="24" x14ac:dyDescent="0.2">
      <c r="A13" s="49"/>
      <c r="B13" s="47" t="s">
        <v>64</v>
      </c>
      <c r="C13" s="112">
        <f>'Исходные данные'!B24</f>
        <v>0</v>
      </c>
      <c r="D13" s="112">
        <f>'Исходные данные'!C24</f>
        <v>0</v>
      </c>
      <c r="E13" s="112">
        <f>'Исходные данные'!D24</f>
        <v>0</v>
      </c>
      <c r="F13" s="112">
        <f>'Исходные данные'!E24</f>
        <v>0</v>
      </c>
      <c r="G13" s="112">
        <f>'Исходные данные'!F24</f>
        <v>0</v>
      </c>
      <c r="H13" s="112">
        <f>'Исходные данные'!G24</f>
        <v>0</v>
      </c>
      <c r="I13" s="112">
        <f>'Исходные данные'!H24</f>
        <v>0</v>
      </c>
      <c r="J13" s="112">
        <f>'Исходные данные'!I24</f>
        <v>0</v>
      </c>
      <c r="K13" s="112">
        <f>'Исходные данные'!J24</f>
        <v>0</v>
      </c>
      <c r="L13" s="112">
        <f>'Исходные данные'!K24</f>
        <v>0</v>
      </c>
      <c r="M13" s="112">
        <f>'Исходные данные'!L24</f>
        <v>0</v>
      </c>
      <c r="N13" s="112">
        <f>'Исходные данные'!M24</f>
        <v>0</v>
      </c>
      <c r="O13" s="112">
        <f>'Исходные данные'!N24</f>
        <v>0</v>
      </c>
      <c r="P13" s="114">
        <f t="shared" si="1"/>
        <v>0</v>
      </c>
    </row>
    <row r="14" spans="1:16" s="40" customFormat="1" ht="24" x14ac:dyDescent="0.2">
      <c r="A14" s="45" t="s">
        <v>18</v>
      </c>
      <c r="B14" s="42" t="s">
        <v>49</v>
      </c>
      <c r="C14" s="109">
        <f t="shared" ref="C14:O14" si="5">SUM(C15:C22)</f>
        <v>0</v>
      </c>
      <c r="D14" s="109">
        <f t="shared" si="5"/>
        <v>0</v>
      </c>
      <c r="E14" s="109">
        <f t="shared" si="5"/>
        <v>0</v>
      </c>
      <c r="F14" s="109">
        <f t="shared" si="5"/>
        <v>0</v>
      </c>
      <c r="G14" s="109">
        <f t="shared" si="5"/>
        <v>0</v>
      </c>
      <c r="H14" s="109">
        <f t="shared" si="5"/>
        <v>0</v>
      </c>
      <c r="I14" s="109">
        <f t="shared" si="5"/>
        <v>0</v>
      </c>
      <c r="J14" s="109">
        <f t="shared" si="5"/>
        <v>0</v>
      </c>
      <c r="K14" s="109">
        <f t="shared" si="5"/>
        <v>0</v>
      </c>
      <c r="L14" s="109">
        <f t="shared" si="5"/>
        <v>0</v>
      </c>
      <c r="M14" s="109">
        <f t="shared" si="5"/>
        <v>0</v>
      </c>
      <c r="N14" s="109">
        <f t="shared" si="5"/>
        <v>0</v>
      </c>
      <c r="O14" s="109">
        <f t="shared" si="5"/>
        <v>0</v>
      </c>
      <c r="P14" s="108">
        <f t="shared" si="1"/>
        <v>0</v>
      </c>
    </row>
    <row r="15" spans="1:16" s="48" customFormat="1" x14ac:dyDescent="0.2">
      <c r="A15" s="46"/>
      <c r="B15" s="47" t="s">
        <v>0</v>
      </c>
      <c r="C15" s="112">
        <f>'Исходные данные'!B28</f>
        <v>0</v>
      </c>
      <c r="D15" s="112">
        <f>'Исходные данные'!C28</f>
        <v>0</v>
      </c>
      <c r="E15" s="112">
        <f>'Исходные данные'!D28</f>
        <v>0</v>
      </c>
      <c r="F15" s="112">
        <f>'Исходные данные'!E28</f>
        <v>0</v>
      </c>
      <c r="G15" s="112">
        <f>'Исходные данные'!F28</f>
        <v>0</v>
      </c>
      <c r="H15" s="112">
        <f>'Исходные данные'!G28</f>
        <v>0</v>
      </c>
      <c r="I15" s="112">
        <f>'Исходные данные'!H28</f>
        <v>0</v>
      </c>
      <c r="J15" s="112">
        <f>'Исходные данные'!I28</f>
        <v>0</v>
      </c>
      <c r="K15" s="112">
        <f>'Исходные данные'!J28</f>
        <v>0</v>
      </c>
      <c r="L15" s="112">
        <f>'Исходные данные'!K28</f>
        <v>0</v>
      </c>
      <c r="M15" s="112">
        <f>'Исходные данные'!L28</f>
        <v>0</v>
      </c>
      <c r="N15" s="112">
        <f>'Исходные данные'!M28</f>
        <v>0</v>
      </c>
      <c r="O15" s="112">
        <f>'Исходные данные'!N28</f>
        <v>0</v>
      </c>
      <c r="P15" s="114">
        <f t="shared" si="1"/>
        <v>0</v>
      </c>
    </row>
    <row r="16" spans="1:16" s="48" customFormat="1" x14ac:dyDescent="0.2">
      <c r="A16" s="46"/>
      <c r="B16" s="47" t="s">
        <v>102</v>
      </c>
      <c r="C16" s="112">
        <f>'Исходные данные'!B29</f>
        <v>0</v>
      </c>
      <c r="D16" s="112">
        <f>'Исходные данные'!C29</f>
        <v>0</v>
      </c>
      <c r="E16" s="112">
        <f>'Исходные данные'!D29</f>
        <v>0</v>
      </c>
      <c r="F16" s="112">
        <f>'Исходные данные'!E29</f>
        <v>0</v>
      </c>
      <c r="G16" s="112">
        <f>'Исходные данные'!F29</f>
        <v>0</v>
      </c>
      <c r="H16" s="112">
        <f>'Исходные данные'!G29</f>
        <v>0</v>
      </c>
      <c r="I16" s="112">
        <f>'Исходные данные'!H29</f>
        <v>0</v>
      </c>
      <c r="J16" s="112">
        <f>'Исходные данные'!I29</f>
        <v>0</v>
      </c>
      <c r="K16" s="112">
        <f>'Исходные данные'!J29</f>
        <v>0</v>
      </c>
      <c r="L16" s="112">
        <f>'Исходные данные'!K29</f>
        <v>0</v>
      </c>
      <c r="M16" s="112">
        <f>'Исходные данные'!L29</f>
        <v>0</v>
      </c>
      <c r="N16" s="112">
        <f>'Исходные данные'!M29</f>
        <v>0</v>
      </c>
      <c r="O16" s="112">
        <f>'Исходные данные'!N29</f>
        <v>0</v>
      </c>
      <c r="P16" s="114">
        <f t="shared" si="1"/>
        <v>0</v>
      </c>
    </row>
    <row r="17" spans="1:16" s="48" customFormat="1" x14ac:dyDescent="0.2">
      <c r="A17" s="46"/>
      <c r="B17" s="47" t="s">
        <v>3</v>
      </c>
      <c r="C17" s="112">
        <f>'Исходные данные'!B30</f>
        <v>0</v>
      </c>
      <c r="D17" s="112">
        <f>'Исходные данные'!C30</f>
        <v>0</v>
      </c>
      <c r="E17" s="112">
        <f>'Исходные данные'!D30</f>
        <v>0</v>
      </c>
      <c r="F17" s="112">
        <f>'Исходные данные'!E30</f>
        <v>0</v>
      </c>
      <c r="G17" s="112">
        <f>'Исходные данные'!F30</f>
        <v>0</v>
      </c>
      <c r="H17" s="112">
        <f>'Исходные данные'!G30</f>
        <v>0</v>
      </c>
      <c r="I17" s="112">
        <f>'Исходные данные'!H30</f>
        <v>0</v>
      </c>
      <c r="J17" s="112">
        <f>'Исходные данные'!I30</f>
        <v>0</v>
      </c>
      <c r="K17" s="112">
        <f>'Исходные данные'!J30</f>
        <v>0</v>
      </c>
      <c r="L17" s="112">
        <f>'Исходные данные'!K30</f>
        <v>0</v>
      </c>
      <c r="M17" s="112">
        <f>'Исходные данные'!L30</f>
        <v>0</v>
      </c>
      <c r="N17" s="112">
        <f>'Исходные данные'!M30</f>
        <v>0</v>
      </c>
      <c r="O17" s="112">
        <f>'Исходные данные'!N30</f>
        <v>0</v>
      </c>
      <c r="P17" s="114">
        <f t="shared" si="1"/>
        <v>0</v>
      </c>
    </row>
    <row r="18" spans="1:16" s="48" customFormat="1" x14ac:dyDescent="0.2">
      <c r="A18" s="46"/>
      <c r="B18" s="47" t="s">
        <v>1</v>
      </c>
      <c r="C18" s="112">
        <f>'Исходные данные'!B31</f>
        <v>0</v>
      </c>
      <c r="D18" s="112">
        <f>'Исходные данные'!C31</f>
        <v>0</v>
      </c>
      <c r="E18" s="112">
        <f>'Исходные данные'!D31</f>
        <v>0</v>
      </c>
      <c r="F18" s="112">
        <f>'Исходные данные'!E31</f>
        <v>0</v>
      </c>
      <c r="G18" s="112">
        <f>'Исходные данные'!F31</f>
        <v>0</v>
      </c>
      <c r="H18" s="112">
        <f>'Исходные данные'!G31</f>
        <v>0</v>
      </c>
      <c r="I18" s="112">
        <f>'Исходные данные'!H31</f>
        <v>0</v>
      </c>
      <c r="J18" s="112">
        <f>'Исходные данные'!I31</f>
        <v>0</v>
      </c>
      <c r="K18" s="112">
        <f>'Исходные данные'!J31</f>
        <v>0</v>
      </c>
      <c r="L18" s="112">
        <f>'Исходные данные'!K31</f>
        <v>0</v>
      </c>
      <c r="M18" s="112">
        <f>'Исходные данные'!L31</f>
        <v>0</v>
      </c>
      <c r="N18" s="112">
        <f>'Исходные данные'!M31</f>
        <v>0</v>
      </c>
      <c r="O18" s="112">
        <f>'Исходные данные'!N31</f>
        <v>0</v>
      </c>
      <c r="P18" s="114">
        <f t="shared" si="1"/>
        <v>0</v>
      </c>
    </row>
    <row r="19" spans="1:16" s="48" customFormat="1" x14ac:dyDescent="0.2">
      <c r="A19" s="46"/>
      <c r="B19" s="47" t="s">
        <v>2</v>
      </c>
      <c r="C19" s="112">
        <f>'Исходные данные'!B32</f>
        <v>0</v>
      </c>
      <c r="D19" s="112">
        <f>'Исходные данные'!C32</f>
        <v>0</v>
      </c>
      <c r="E19" s="112">
        <f>'Исходные данные'!D32</f>
        <v>0</v>
      </c>
      <c r="F19" s="112">
        <f>'Исходные данные'!E32</f>
        <v>0</v>
      </c>
      <c r="G19" s="112">
        <f>'Исходные данные'!F32</f>
        <v>0</v>
      </c>
      <c r="H19" s="112">
        <f>'Исходные данные'!G32</f>
        <v>0</v>
      </c>
      <c r="I19" s="112">
        <f>'Исходные данные'!H32</f>
        <v>0</v>
      </c>
      <c r="J19" s="112">
        <f>'Исходные данные'!I32</f>
        <v>0</v>
      </c>
      <c r="K19" s="112">
        <f>'Исходные данные'!J32</f>
        <v>0</v>
      </c>
      <c r="L19" s="112">
        <f>'Исходные данные'!K32</f>
        <v>0</v>
      </c>
      <c r="M19" s="112">
        <f>'Исходные данные'!L32</f>
        <v>0</v>
      </c>
      <c r="N19" s="112">
        <f>'Исходные данные'!M32</f>
        <v>0</v>
      </c>
      <c r="O19" s="112">
        <f>'Исходные данные'!N32</f>
        <v>0</v>
      </c>
      <c r="P19" s="114">
        <f t="shared" si="1"/>
        <v>0</v>
      </c>
    </row>
    <row r="20" spans="1:16" s="48" customFormat="1" x14ac:dyDescent="0.2">
      <c r="A20" s="46"/>
      <c r="B20" s="47" t="s">
        <v>4</v>
      </c>
      <c r="C20" s="112">
        <f>'Исходные данные'!B34</f>
        <v>0</v>
      </c>
      <c r="D20" s="112">
        <f>'Исходные данные'!C34</f>
        <v>0</v>
      </c>
      <c r="E20" s="112">
        <f>'Исходные данные'!D34</f>
        <v>0</v>
      </c>
      <c r="F20" s="112">
        <f>'Исходные данные'!E34</f>
        <v>0</v>
      </c>
      <c r="G20" s="112">
        <f>'Исходные данные'!F34</f>
        <v>0</v>
      </c>
      <c r="H20" s="112">
        <f>'Исходные данные'!G34</f>
        <v>0</v>
      </c>
      <c r="I20" s="112">
        <f>'Исходные данные'!H34</f>
        <v>0</v>
      </c>
      <c r="J20" s="112">
        <f>'Исходные данные'!I34</f>
        <v>0</v>
      </c>
      <c r="K20" s="112">
        <f>'Исходные данные'!J34</f>
        <v>0</v>
      </c>
      <c r="L20" s="112">
        <f>'Исходные данные'!K34</f>
        <v>0</v>
      </c>
      <c r="M20" s="112">
        <f>'Исходные данные'!L34</f>
        <v>0</v>
      </c>
      <c r="N20" s="112">
        <f>'Исходные данные'!M34</f>
        <v>0</v>
      </c>
      <c r="O20" s="112">
        <f>'Исходные данные'!N34</f>
        <v>0</v>
      </c>
      <c r="P20" s="114">
        <f t="shared" si="1"/>
        <v>0</v>
      </c>
    </row>
    <row r="21" spans="1:16" s="48" customFormat="1" ht="24" x14ac:dyDescent="0.2">
      <c r="A21" s="49"/>
      <c r="B21" s="47" t="s">
        <v>39</v>
      </c>
      <c r="C21" s="112"/>
      <c r="D21" s="112">
        <f>'Исходные данные'!C35</f>
        <v>0</v>
      </c>
      <c r="E21" s="112">
        <f>'Исходные данные'!D35</f>
        <v>0</v>
      </c>
      <c r="F21" s="112">
        <f>'Исходные данные'!E35</f>
        <v>0</v>
      </c>
      <c r="G21" s="112">
        <f>'Исходные данные'!F35</f>
        <v>0</v>
      </c>
      <c r="H21" s="112">
        <f>'Исходные данные'!G35</f>
        <v>0</v>
      </c>
      <c r="I21" s="112">
        <f>'Исходные данные'!H35</f>
        <v>0</v>
      </c>
      <c r="J21" s="112">
        <f>'Исходные данные'!I35</f>
        <v>0</v>
      </c>
      <c r="K21" s="112">
        <f>'Исходные данные'!J35</f>
        <v>0</v>
      </c>
      <c r="L21" s="112">
        <f>'Исходные данные'!K35</f>
        <v>0</v>
      </c>
      <c r="M21" s="112">
        <f>'Исходные данные'!L35</f>
        <v>0</v>
      </c>
      <c r="N21" s="112">
        <f>'Исходные данные'!M35</f>
        <v>0</v>
      </c>
      <c r="O21" s="112">
        <f>'Исходные данные'!N35</f>
        <v>0</v>
      </c>
      <c r="P21" s="114">
        <f t="shared" si="1"/>
        <v>0</v>
      </c>
    </row>
    <row r="22" spans="1:16" s="48" customFormat="1" ht="24" x14ac:dyDescent="0.2">
      <c r="A22" s="49"/>
      <c r="B22" s="47" t="s">
        <v>103</v>
      </c>
      <c r="C22" s="112">
        <f>'Исходные данные'!B36+'Исходные данные'!B43</f>
        <v>0</v>
      </c>
      <c r="D22" s="112">
        <f>'Исходные данные'!C36+'Исходные данные'!C43</f>
        <v>0</v>
      </c>
      <c r="E22" s="112">
        <f>'Исходные данные'!D36+'Исходные данные'!D43</f>
        <v>0</v>
      </c>
      <c r="F22" s="112">
        <f>'Исходные данные'!E36+'Исходные данные'!E43</f>
        <v>0</v>
      </c>
      <c r="G22" s="112">
        <f>'Исходные данные'!F36+'Исходные данные'!F43</f>
        <v>0</v>
      </c>
      <c r="H22" s="112">
        <f>'Исходные данные'!G36+'Исходные данные'!G43</f>
        <v>0</v>
      </c>
      <c r="I22" s="112">
        <f>'Исходные данные'!H36+'Исходные данные'!H43</f>
        <v>0</v>
      </c>
      <c r="J22" s="112">
        <f>'Исходные данные'!I36+'Исходные данные'!I43</f>
        <v>0</v>
      </c>
      <c r="K22" s="112">
        <f>'Исходные данные'!J36+'Исходные данные'!J43</f>
        <v>0</v>
      </c>
      <c r="L22" s="112">
        <f>'Исходные данные'!K36+'Исходные данные'!K43</f>
        <v>0</v>
      </c>
      <c r="M22" s="112">
        <f>'Исходные данные'!L36+'Исходные данные'!L43</f>
        <v>0</v>
      </c>
      <c r="N22" s="112">
        <f>'Исходные данные'!M36+'Исходные данные'!M43</f>
        <v>0</v>
      </c>
      <c r="O22" s="112">
        <f>'Исходные данные'!N36+'Исходные данные'!N43</f>
        <v>0</v>
      </c>
      <c r="P22" s="114">
        <f t="shared" si="1"/>
        <v>0</v>
      </c>
    </row>
    <row r="23" spans="1:16" s="40" customFormat="1" ht="24" x14ac:dyDescent="0.2">
      <c r="A23" s="45" t="s">
        <v>31</v>
      </c>
      <c r="B23" s="42" t="s">
        <v>50</v>
      </c>
      <c r="C23" s="111">
        <f t="shared" ref="C23:O23" si="6">SUM(C24:C27)</f>
        <v>0</v>
      </c>
      <c r="D23" s="111">
        <f t="shared" si="6"/>
        <v>0</v>
      </c>
      <c r="E23" s="111">
        <f t="shared" si="6"/>
        <v>0</v>
      </c>
      <c r="F23" s="111">
        <f t="shared" si="6"/>
        <v>0</v>
      </c>
      <c r="G23" s="111">
        <f t="shared" si="6"/>
        <v>0</v>
      </c>
      <c r="H23" s="111">
        <f t="shared" si="6"/>
        <v>0</v>
      </c>
      <c r="I23" s="111">
        <f t="shared" si="6"/>
        <v>0</v>
      </c>
      <c r="J23" s="111">
        <f t="shared" si="6"/>
        <v>0</v>
      </c>
      <c r="K23" s="111">
        <f t="shared" si="6"/>
        <v>0</v>
      </c>
      <c r="L23" s="111">
        <f t="shared" si="6"/>
        <v>0</v>
      </c>
      <c r="M23" s="111">
        <f t="shared" si="6"/>
        <v>0</v>
      </c>
      <c r="N23" s="111">
        <f t="shared" si="6"/>
        <v>0</v>
      </c>
      <c r="O23" s="111">
        <f t="shared" si="6"/>
        <v>0</v>
      </c>
      <c r="P23" s="108">
        <f t="shared" si="1"/>
        <v>0</v>
      </c>
    </row>
    <row r="24" spans="1:16" s="48" customFormat="1" x14ac:dyDescent="0.2">
      <c r="A24" s="46"/>
      <c r="B24" s="47" t="s">
        <v>5</v>
      </c>
      <c r="C24" s="112"/>
      <c r="D24" s="113">
        <v>0</v>
      </c>
      <c r="E24" s="113">
        <v>0</v>
      </c>
      <c r="F24" s="113">
        <f>SUM('Финансовые результаты'!C37:E37)</f>
        <v>0</v>
      </c>
      <c r="G24" s="113">
        <v>0</v>
      </c>
      <c r="H24" s="113">
        <v>0</v>
      </c>
      <c r="I24" s="113">
        <f>SUM('Финансовые результаты'!F37:H37)</f>
        <v>0</v>
      </c>
      <c r="J24" s="113">
        <v>0</v>
      </c>
      <c r="K24" s="113">
        <v>0</v>
      </c>
      <c r="L24" s="113">
        <f>SUM('Финансовые результаты'!I37:K37)</f>
        <v>0</v>
      </c>
      <c r="M24" s="113">
        <v>0</v>
      </c>
      <c r="N24" s="113">
        <v>0</v>
      </c>
      <c r="O24" s="113">
        <f>SUM('Финансовые результаты'!L37:N37)</f>
        <v>0</v>
      </c>
      <c r="P24" s="114">
        <f t="shared" si="1"/>
        <v>0</v>
      </c>
    </row>
    <row r="25" spans="1:16" s="48" customFormat="1" ht="24" x14ac:dyDescent="0.2">
      <c r="A25" s="46"/>
      <c r="B25" s="47" t="s">
        <v>101</v>
      </c>
      <c r="C25" s="112"/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f>SUM('Финансовые результаты'!C44:H44)</f>
        <v>0</v>
      </c>
      <c r="K25" s="113">
        <v>0</v>
      </c>
      <c r="L25" s="113">
        <v>0</v>
      </c>
      <c r="M25" s="113">
        <f>SUM('Финансовые результаты'!I44:K44)</f>
        <v>0</v>
      </c>
      <c r="N25" s="113">
        <v>0</v>
      </c>
      <c r="O25" s="113">
        <v>0</v>
      </c>
      <c r="P25" s="114">
        <f t="shared" si="1"/>
        <v>0</v>
      </c>
    </row>
    <row r="26" spans="1:16" s="48" customFormat="1" ht="24" x14ac:dyDescent="0.2">
      <c r="A26" s="46"/>
      <c r="B26" s="47" t="s">
        <v>53</v>
      </c>
      <c r="C26" s="112"/>
      <c r="D26" s="113">
        <f>'Финансовые результаты'!C38</f>
        <v>0</v>
      </c>
      <c r="E26" s="113">
        <f>'Финансовые результаты'!D38</f>
        <v>0</v>
      </c>
      <c r="F26" s="113">
        <f>'Финансовые результаты'!E38</f>
        <v>0</v>
      </c>
      <c r="G26" s="113">
        <f>'Финансовые результаты'!F38</f>
        <v>0</v>
      </c>
      <c r="H26" s="113">
        <f>'Финансовые результаты'!G38</f>
        <v>0</v>
      </c>
      <c r="I26" s="113">
        <f>'Финансовые результаты'!H38</f>
        <v>0</v>
      </c>
      <c r="J26" s="113">
        <f>'Финансовые результаты'!I38</f>
        <v>0</v>
      </c>
      <c r="K26" s="113">
        <f>'Финансовые результаты'!J38</f>
        <v>0</v>
      </c>
      <c r="L26" s="113">
        <f>'Финансовые результаты'!K38</f>
        <v>0</v>
      </c>
      <c r="M26" s="113">
        <f>'Финансовые результаты'!L38</f>
        <v>0</v>
      </c>
      <c r="N26" s="113">
        <f>'Финансовые результаты'!M38</f>
        <v>0</v>
      </c>
      <c r="O26" s="113">
        <f>'Финансовые результаты'!N38</f>
        <v>0</v>
      </c>
      <c r="P26" s="114">
        <f t="shared" si="1"/>
        <v>0</v>
      </c>
    </row>
    <row r="27" spans="1:16" s="48" customFormat="1" ht="24" x14ac:dyDescent="0.2">
      <c r="A27" s="49"/>
      <c r="B27" s="47" t="s">
        <v>51</v>
      </c>
      <c r="C27" s="112"/>
      <c r="D27" s="113">
        <f>'Финансовые результаты'!C12</f>
        <v>0</v>
      </c>
      <c r="E27" s="113">
        <f>'Финансовые результаты'!D12</f>
        <v>0</v>
      </c>
      <c r="F27" s="113">
        <f>'Финансовые результаты'!E12</f>
        <v>0</v>
      </c>
      <c r="G27" s="113">
        <f>'Финансовые результаты'!F12</f>
        <v>0</v>
      </c>
      <c r="H27" s="113">
        <f>'Финансовые результаты'!G12</f>
        <v>0</v>
      </c>
      <c r="I27" s="113">
        <f>'Финансовые результаты'!H12</f>
        <v>0</v>
      </c>
      <c r="J27" s="113">
        <f>'Финансовые результаты'!I12</f>
        <v>0</v>
      </c>
      <c r="K27" s="113">
        <f>'Финансовые результаты'!J12</f>
        <v>0</v>
      </c>
      <c r="L27" s="113">
        <f>'Финансовые результаты'!K12</f>
        <v>0</v>
      </c>
      <c r="M27" s="113">
        <f>'Финансовые результаты'!L12</f>
        <v>0</v>
      </c>
      <c r="N27" s="113">
        <f>'Финансовые результаты'!M12</f>
        <v>0</v>
      </c>
      <c r="O27" s="113">
        <f>'Финансовые результаты'!N12</f>
        <v>0</v>
      </c>
      <c r="P27" s="114">
        <f t="shared" si="1"/>
        <v>0</v>
      </c>
    </row>
    <row r="28" spans="1:16" s="40" customFormat="1" ht="24" x14ac:dyDescent="0.2">
      <c r="A28" s="41" t="s">
        <v>19</v>
      </c>
      <c r="B28" s="42" t="s">
        <v>52</v>
      </c>
      <c r="C28" s="109">
        <f>'Исходные данные'!B40</f>
        <v>0</v>
      </c>
      <c r="D28" s="109">
        <f>'Исходные данные'!C40</f>
        <v>0</v>
      </c>
      <c r="E28" s="109">
        <f>'Исходные данные'!D40</f>
        <v>0</v>
      </c>
      <c r="F28" s="109">
        <f>'Исходные данные'!E40</f>
        <v>0</v>
      </c>
      <c r="G28" s="109">
        <f>'Исходные данные'!F40</f>
        <v>0</v>
      </c>
      <c r="H28" s="109">
        <f>'Исходные данные'!G40</f>
        <v>0</v>
      </c>
      <c r="I28" s="109">
        <f>'Исходные данные'!H40</f>
        <v>0</v>
      </c>
      <c r="J28" s="109">
        <f>'Исходные данные'!I40</f>
        <v>0</v>
      </c>
      <c r="K28" s="109">
        <f>'Исходные данные'!J40</f>
        <v>0</v>
      </c>
      <c r="L28" s="109">
        <f>'Исходные данные'!K40</f>
        <v>0</v>
      </c>
      <c r="M28" s="109">
        <f>'Исходные данные'!L40</f>
        <v>0</v>
      </c>
      <c r="N28" s="109">
        <f>'Исходные данные'!M40</f>
        <v>0</v>
      </c>
      <c r="O28" s="109">
        <f>'Исходные данные'!N40</f>
        <v>0</v>
      </c>
      <c r="P28" s="108">
        <f t="shared" si="1"/>
        <v>0</v>
      </c>
    </row>
    <row r="29" spans="1:16" s="37" customFormat="1" x14ac:dyDescent="0.2">
      <c r="A29" s="43" t="s">
        <v>20</v>
      </c>
      <c r="B29" s="44" t="s">
        <v>104</v>
      </c>
      <c r="C29" s="110">
        <f t="shared" ref="C29:O29" si="7">SUM(C7,C10,C14,C23,C28)</f>
        <v>0</v>
      </c>
      <c r="D29" s="110">
        <f t="shared" si="7"/>
        <v>0</v>
      </c>
      <c r="E29" s="110">
        <f t="shared" si="7"/>
        <v>0</v>
      </c>
      <c r="F29" s="110">
        <f t="shared" si="7"/>
        <v>0</v>
      </c>
      <c r="G29" s="110">
        <f t="shared" si="7"/>
        <v>0</v>
      </c>
      <c r="H29" s="110">
        <f t="shared" si="7"/>
        <v>0</v>
      </c>
      <c r="I29" s="110">
        <f t="shared" si="7"/>
        <v>0</v>
      </c>
      <c r="J29" s="110">
        <f t="shared" si="7"/>
        <v>0</v>
      </c>
      <c r="K29" s="110">
        <f t="shared" si="7"/>
        <v>0</v>
      </c>
      <c r="L29" s="110">
        <f t="shared" si="7"/>
        <v>0</v>
      </c>
      <c r="M29" s="110">
        <f t="shared" si="7"/>
        <v>0</v>
      </c>
      <c r="N29" s="110">
        <f t="shared" si="7"/>
        <v>0</v>
      </c>
      <c r="O29" s="110">
        <f t="shared" si="7"/>
        <v>0</v>
      </c>
      <c r="P29" s="115">
        <f t="shared" si="1"/>
        <v>0</v>
      </c>
    </row>
    <row r="30" spans="1:16" s="37" customFormat="1" ht="24" customHeight="1" thickBot="1" x14ac:dyDescent="0.25">
      <c r="A30" s="50" t="s">
        <v>21</v>
      </c>
      <c r="B30" s="51" t="s">
        <v>105</v>
      </c>
      <c r="C30" s="116">
        <f t="shared" ref="C30:O30" si="8">C3+C6-C29</f>
        <v>0</v>
      </c>
      <c r="D30" s="116">
        <f t="shared" si="8"/>
        <v>0</v>
      </c>
      <c r="E30" s="116">
        <f t="shared" si="8"/>
        <v>0</v>
      </c>
      <c r="F30" s="116">
        <f t="shared" si="8"/>
        <v>0</v>
      </c>
      <c r="G30" s="116">
        <f t="shared" si="8"/>
        <v>0</v>
      </c>
      <c r="H30" s="116">
        <f t="shared" si="8"/>
        <v>0</v>
      </c>
      <c r="I30" s="116">
        <f t="shared" si="8"/>
        <v>0</v>
      </c>
      <c r="J30" s="116">
        <f t="shared" si="8"/>
        <v>0</v>
      </c>
      <c r="K30" s="116">
        <f t="shared" si="8"/>
        <v>0</v>
      </c>
      <c r="L30" s="116">
        <f t="shared" si="8"/>
        <v>0</v>
      </c>
      <c r="M30" s="116">
        <f t="shared" si="8"/>
        <v>0</v>
      </c>
      <c r="N30" s="116">
        <f t="shared" si="8"/>
        <v>0</v>
      </c>
      <c r="O30" s="117">
        <f t="shared" si="8"/>
        <v>0</v>
      </c>
      <c r="P30" s="118"/>
    </row>
    <row r="31" spans="1:16" x14ac:dyDescent="0.2"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</sheetData>
  <sheetProtection sheet="1" objects="1" scenarios="1"/>
  <phoneticPr fontId="0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75" orientation="landscape" horizontalDpi="300" verticalDpi="300" r:id="rId1"/>
  <headerFooter alignWithMargins="0">
    <oddHeader>&amp;L&amp;F&amp;R&amp;A</oddHeader>
    <oddFooter>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6:K49"/>
  <sheetViews>
    <sheetView zoomScale="76" workbookViewId="0">
      <selection activeCell="Q38" sqref="Q38"/>
    </sheetView>
  </sheetViews>
  <sheetFormatPr defaultRowHeight="12.75" x14ac:dyDescent="0.2"/>
  <cols>
    <col min="9" max="9" width="9.28515625" bestFit="1" customWidth="1"/>
    <col min="10" max="10" width="9.85546875" bestFit="1" customWidth="1"/>
  </cols>
  <sheetData>
    <row r="36" spans="1:11" ht="15.75" x14ac:dyDescent="0.25">
      <c r="B36" s="64" t="s">
        <v>106</v>
      </c>
    </row>
    <row r="37" spans="1:11" ht="6.6" customHeight="1" x14ac:dyDescent="0.2"/>
    <row r="38" spans="1:11" ht="19.899999999999999" customHeight="1" x14ac:dyDescent="0.2">
      <c r="A38" s="1"/>
      <c r="B38" s="148" t="s">
        <v>85</v>
      </c>
      <c r="C38" s="148"/>
      <c r="D38" s="148"/>
      <c r="E38" s="148"/>
      <c r="F38" s="148"/>
      <c r="G38" s="148"/>
      <c r="H38" s="148"/>
      <c r="I38" s="148"/>
      <c r="J38" s="72">
        <f>'Финансовые результаты'!O48</f>
        <v>0</v>
      </c>
    </row>
    <row r="39" spans="1:11" ht="19.899999999999999" customHeight="1" x14ac:dyDescent="0.2">
      <c r="A39" s="1"/>
      <c r="B39" s="148" t="s">
        <v>109</v>
      </c>
      <c r="C39" s="148"/>
      <c r="D39" s="148"/>
      <c r="E39" s="148"/>
      <c r="F39" s="148"/>
      <c r="G39" s="148"/>
      <c r="H39" s="148"/>
      <c r="I39" s="148"/>
      <c r="J39" s="73">
        <f>SUM('Исходные данные'!B10:N10)</f>
        <v>0</v>
      </c>
    </row>
    <row r="40" spans="1:11" ht="19.899999999999999" customHeight="1" x14ac:dyDescent="0.2">
      <c r="A40" s="1"/>
      <c r="B40" s="148" t="s">
        <v>88</v>
      </c>
      <c r="C40" s="148"/>
      <c r="D40" s="148"/>
      <c r="E40" s="148"/>
      <c r="F40" s="148"/>
      <c r="G40" s="148"/>
      <c r="H40" s="148"/>
      <c r="I40" s="148"/>
      <c r="J40" s="74" t="str">
        <f>IF('Финансовые результаты'!O33=0,"-",'Финансовые результаты'!O48/'Финансовые результаты'!O33)</f>
        <v>-</v>
      </c>
    </row>
    <row r="41" spans="1:11" ht="31.15" customHeight="1" x14ac:dyDescent="0.2">
      <c r="A41" s="1"/>
      <c r="B41" s="148" t="s">
        <v>91</v>
      </c>
      <c r="C41" s="148"/>
      <c r="D41" s="148"/>
      <c r="E41" s="148"/>
      <c r="F41" s="148"/>
      <c r="G41" s="148"/>
      <c r="H41" s="148"/>
      <c r="I41" s="148"/>
      <c r="J41" s="74" t="str">
        <f>IF('Движение денежных средств'!P4=0,"-",'Финансовые результаты'!O48/'Движение денежных средств'!P4)</f>
        <v>-</v>
      </c>
    </row>
    <row r="42" spans="1:11" ht="19.899999999999999" customHeight="1" x14ac:dyDescent="0.2">
      <c r="A42" s="1"/>
      <c r="B42" s="148" t="s">
        <v>90</v>
      </c>
      <c r="C42" s="148"/>
      <c r="D42" s="148"/>
      <c r="E42" s="148"/>
      <c r="F42" s="148"/>
      <c r="G42" s="148"/>
      <c r="H42" s="148"/>
      <c r="I42" s="148"/>
      <c r="J42" s="14">
        <f>'Финансовые результаты'!N50</f>
        <v>0</v>
      </c>
      <c r="K42" s="15" t="s">
        <v>94</v>
      </c>
    </row>
    <row r="43" spans="1:11" ht="36.6" customHeight="1" x14ac:dyDescent="0.2">
      <c r="A43" s="1"/>
      <c r="B43" s="148" t="s">
        <v>111</v>
      </c>
      <c r="C43" s="148"/>
      <c r="D43" s="148"/>
      <c r="E43" s="148"/>
      <c r="F43" s="148"/>
      <c r="G43" s="148"/>
      <c r="H43" s="148"/>
      <c r="I43" s="148"/>
      <c r="J43" s="74" t="str">
        <f>IF(J39=0,"-",J38/J39)</f>
        <v>-</v>
      </c>
    </row>
    <row r="44" spans="1:11" ht="19.899999999999999" customHeight="1" x14ac:dyDescent="0.2">
      <c r="A44" s="1"/>
      <c r="B44" s="148" t="s">
        <v>110</v>
      </c>
      <c r="C44" s="148"/>
      <c r="D44" s="148"/>
      <c r="E44" s="148"/>
      <c r="F44" s="148"/>
      <c r="G44" s="148"/>
      <c r="H44" s="148"/>
      <c r="I44" s="148"/>
      <c r="J44" s="14">
        <f>IF(J43="-",0,'Финансовые результаты'!N51)</f>
        <v>0</v>
      </c>
      <c r="K44" s="15" t="s">
        <v>94</v>
      </c>
    </row>
    <row r="49" spans="7:7" x14ac:dyDescent="0.2">
      <c r="G49" t="s">
        <v>89</v>
      </c>
    </row>
  </sheetData>
  <sheetProtection sheet="1" objects="1" scenarios="1"/>
  <mergeCells count="7">
    <mergeCell ref="B43:I43"/>
    <mergeCell ref="B44:I44"/>
    <mergeCell ref="B42:I42"/>
    <mergeCell ref="B38:I38"/>
    <mergeCell ref="B39:I39"/>
    <mergeCell ref="B40:I40"/>
    <mergeCell ref="B41:I4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6" orientation="landscape" horizontalDpi="4294967292" verticalDpi="0" r:id="rId1"/>
  <headerFooter alignWithMargins="0">
    <oddHeader>&amp;L&amp;F&amp;R&amp;A</oddHeader>
    <oddFooter>Страница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Исходные данные</vt:lpstr>
      <vt:lpstr>Финансовые результаты</vt:lpstr>
      <vt:lpstr>Движение денежных средств</vt:lpstr>
      <vt:lpstr>Оценка эффективности проекта</vt:lpstr>
      <vt:lpstr>'Исходные данные'!Область_печати</vt:lpstr>
    </vt:vector>
  </TitlesOfParts>
  <Company>St.Foundation for SME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Stepanchuk</dc:creator>
  <cp:lastModifiedBy>Пользователь</cp:lastModifiedBy>
  <cp:lastPrinted>2004-11-11T11:18:22Z</cp:lastPrinted>
  <dcterms:created xsi:type="dcterms:W3CDTF">2000-01-31T09:11:46Z</dcterms:created>
  <dcterms:modified xsi:type="dcterms:W3CDTF">2018-10-31T20:36:32Z</dcterms:modified>
</cp:coreProperties>
</file>